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420" yWindow="2625" windowWidth="15510" windowHeight="9810" tabRatio="707"/>
  </bookViews>
  <sheets>
    <sheet name="O2&amp;Amp#RP1" sheetId="83" r:id="rId1"/>
  </sheets>
  <definedNames>
    <definedName name="_xlnm._FilterDatabase" localSheetId="0" hidden="1">#REF!</definedName>
    <definedName name="_xlnm.Print_Area" localSheetId="0">'O2&amp;Amp#RP1'!$A$1:$K$70</definedName>
  </definedNames>
  <calcPr calcId="125725"/>
</workbook>
</file>

<file path=xl/calcChain.xml><?xml version="1.0" encoding="utf-8"?>
<calcChain xmlns="http://schemas.openxmlformats.org/spreadsheetml/2006/main">
  <c r="AA11" i="83"/>
  <c r="AB11"/>
  <c r="S36" l="1"/>
  <c r="Y48" s="1"/>
  <c r="R36" l="1"/>
  <c r="Q36"/>
  <c r="P36"/>
  <c r="O36"/>
  <c r="P2"/>
  <c r="V48" l="1"/>
  <c r="W48"/>
  <c r="X48"/>
  <c r="O48"/>
  <c r="Y49" s="1"/>
  <c r="Y27" s="1"/>
  <c r="S48"/>
  <c r="S49" s="1"/>
  <c r="T48"/>
  <c r="U48"/>
  <c r="R48"/>
  <c r="R49" s="1"/>
  <c r="R27" s="1"/>
  <c r="P48"/>
  <c r="P49" s="1"/>
  <c r="Q48"/>
  <c r="Q49" s="1"/>
  <c r="Q2"/>
  <c r="S27"/>
  <c r="V49" l="1"/>
  <c r="V27" s="1"/>
  <c r="W49"/>
  <c r="W27" s="1"/>
  <c r="T49"/>
  <c r="T27" s="1"/>
  <c r="X49"/>
  <c r="X27" s="1"/>
  <c r="U49"/>
  <c r="U27" s="1"/>
  <c r="R2"/>
  <c r="Q27"/>
  <c r="P27"/>
  <c r="S2" l="1"/>
  <c r="E4"/>
  <c r="R24" s="1"/>
  <c r="R51" s="1"/>
  <c r="P24" l="1"/>
  <c r="P51" s="1"/>
  <c r="Q24"/>
  <c r="Q51" s="1"/>
  <c r="S24"/>
  <c r="S51" s="1"/>
  <c r="T2"/>
  <c r="U2" l="1"/>
  <c r="T24"/>
  <c r="T51" s="1"/>
  <c r="T28" s="1"/>
  <c r="S17"/>
  <c r="S28"/>
  <c r="Q17"/>
  <c r="Q28"/>
  <c r="P17"/>
  <c r="P28"/>
  <c r="R17"/>
  <c r="R28"/>
  <c r="S29" l="1"/>
  <c r="V2"/>
  <c r="U24"/>
  <c r="T17"/>
  <c r="T29" s="1"/>
  <c r="P29"/>
  <c r="Q29"/>
  <c r="R29"/>
  <c r="V24" l="1"/>
  <c r="W2"/>
  <c r="AA20"/>
  <c r="U51"/>
  <c r="U28" s="1"/>
  <c r="U17"/>
  <c r="A2"/>
  <c r="V51" l="1"/>
  <c r="V28" s="1"/>
  <c r="V29" s="1"/>
  <c r="V17"/>
  <c r="W24"/>
  <c r="X2"/>
  <c r="U20"/>
  <c r="AI16" s="1"/>
  <c r="S20"/>
  <c r="AG16" s="1"/>
  <c r="Q20"/>
  <c r="AG18" s="1"/>
  <c r="T20"/>
  <c r="AH16" s="1"/>
  <c r="P20"/>
  <c r="R20"/>
  <c r="AG17" s="1"/>
  <c r="U29"/>
  <c r="W51" l="1"/>
  <c r="W28" s="1"/>
  <c r="W29" s="1"/>
  <c r="W17"/>
  <c r="Y2"/>
  <c r="Y24" s="1"/>
  <c r="X24"/>
  <c r="V20"/>
  <c r="AJ16" s="1"/>
  <c r="X51" l="1"/>
  <c r="X28" s="1"/>
  <c r="X29" s="1"/>
  <c r="X17"/>
  <c r="W20"/>
  <c r="AK16" s="1"/>
  <c r="AB20"/>
  <c r="Y51"/>
  <c r="Y28" s="1"/>
  <c r="Y29" s="1"/>
  <c r="Y17"/>
  <c r="X20" l="1"/>
  <c r="AL16" s="1"/>
  <c r="X18"/>
  <c r="P18"/>
  <c r="R18"/>
  <c r="Q18"/>
  <c r="T18"/>
  <c r="S18"/>
  <c r="AA18"/>
  <c r="U18"/>
  <c r="U21" s="1"/>
  <c r="V18"/>
  <c r="Y20"/>
  <c r="AM15" s="1"/>
  <c r="Y18"/>
  <c r="Y21" s="1"/>
  <c r="W18"/>
  <c r="Q21" l="1"/>
  <c r="V21"/>
  <c r="T21"/>
  <c r="X21"/>
  <c r="W21"/>
  <c r="S21"/>
  <c r="P21"/>
  <c r="R21"/>
</calcChain>
</file>

<file path=xl/comments1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Enter information about your experiment.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Enter the concentration into the O2k chamber (Mill cells per chamber).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Enter information about the experimental conditions of your sample.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Enter the medium used in your experiment.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For dilution corrections, please introduce the volume added (µl) in each step (including AmR, HRP, SOD and H2O2 titrations).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Add information about the polarization voltage used (Amp).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Paste only O2 values (Flux per V) from DatLab. Press [Ctrl+V] to paste" → press [Ctrl+V] to paste.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Paste Amp slope from the DatLab (calibration 1: before sample) → press [Ctrl+V] to paste.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<sst xmlns="http://schemas.openxmlformats.org/spreadsheetml/2006/main" count="178" uniqueCount="127">
  <si>
    <t>Electron transport system (ETS; uncoupled)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</si>
  <si>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</si>
  <si>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</si>
  <si>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</si>
  <si>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</si>
  <si>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</si>
  <si>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</si>
  <si>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</si>
  <si>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Flux Control Ratio</t>
  </si>
  <si>
    <t>for reference values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</si>
  <si>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</si>
  <si>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</si>
  <si>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</si>
  <si>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</si>
  <si>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no ROX-corr.</t>
  </si>
  <si>
    <t>Sensitivity [V/mM]</t>
  </si>
  <si>
    <t>Ama</t>
  </si>
  <si>
    <t>Total volume added (µl)</t>
  </si>
  <si>
    <t xml:space="preserve">ETS </t>
  </si>
  <si>
    <t>DatLab 7</t>
  </si>
  <si>
    <t xml:space="preserve">LEAK state </t>
  </si>
  <si>
    <t xml:space="preserve">O2k </t>
  </si>
  <si>
    <t xml:space="preserve">O2k Amp </t>
  </si>
  <si>
    <t>E</t>
  </si>
  <si>
    <t>Chamber volume (ml)</t>
  </si>
  <si>
    <t>pmol/(s*ml)</t>
  </si>
  <si>
    <t>Before</t>
  </si>
  <si>
    <t xml:space="preserve">Before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</si>
  <si>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</si>
  <si>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t>Amplex UltraRed</t>
  </si>
  <si>
    <t>Amp summary</t>
  </si>
  <si>
    <t>Correction factor for sensitivity</t>
  </si>
  <si>
    <t>Amp analysis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</si>
  <si>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production/</t>
    </r>
    <r>
      <rPr>
        <b/>
        <i/>
        <sz val="10"/>
        <rFont val="Arial"/>
        <family val="2"/>
      </rPr>
      <t>J</t>
    </r>
    <r>
      <rPr>
        <b/>
        <sz val="10"/>
        <rFont val="Arial"/>
        <family val="2"/>
      </rPr>
      <t>O2</t>
    </r>
  </si>
  <si>
    <t>Sample concentration</t>
  </si>
  <si>
    <t>O2 Flux analysis</t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</si>
  <si>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production corrected for sensitivity decline</t>
    </r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</si>
  <si>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production corrected for sensitivity decline and baseline </t>
    </r>
  </si>
  <si>
    <t>Polarization V [mV]</t>
  </si>
  <si>
    <t>Edit the volume added in each step (µl) in the yellow boxes</t>
  </si>
  <si>
    <t>CCP Mark Reference:</t>
  </si>
  <si>
    <t>MiR05Cr</t>
  </si>
  <si>
    <t>S</t>
  </si>
  <si>
    <r>
      <t xml:space="preserve">OXPHOS, </t>
    </r>
    <r>
      <rPr>
        <i/>
        <sz val="11"/>
        <color rgb="FF00B050"/>
        <rFont val="Verdana"/>
        <family val="2"/>
      </rPr>
      <t>P</t>
    </r>
  </si>
  <si>
    <t>OXPHOS state</t>
  </si>
  <si>
    <t>P</t>
  </si>
  <si>
    <t>FNS</t>
  </si>
  <si>
    <t>RP1</t>
  </si>
  <si>
    <t>1PM</t>
  </si>
  <si>
    <t>2D</t>
  </si>
  <si>
    <t>3U</t>
  </si>
  <si>
    <t>4G</t>
  </si>
  <si>
    <t>5S</t>
  </si>
  <si>
    <t>6Oct</t>
  </si>
  <si>
    <t>7Rot</t>
  </si>
  <si>
    <t>8Gp</t>
  </si>
  <si>
    <t>9Ama</t>
  </si>
  <si>
    <t>G</t>
  </si>
  <si>
    <t>Rot</t>
  </si>
  <si>
    <t>L</t>
  </si>
  <si>
    <t>N</t>
  </si>
  <si>
    <t>NS</t>
  </si>
  <si>
    <t>SGp</t>
  </si>
  <si>
    <t>IOC116</t>
  </si>
  <si>
    <t>HEK cells</t>
  </si>
  <si>
    <t>ce</t>
  </si>
  <si>
    <t>After ce</t>
  </si>
  <si>
    <t>Amount per chamber (Mill cells/chamber)</t>
  </si>
  <si>
    <t>Concentration/ml (Mill cells/ml)</t>
  </si>
  <si>
    <t>O2 flow per cells</t>
  </si>
  <si>
    <t>pmol/(s*Mill)</t>
  </si>
  <si>
    <t>Mill cells/ml</t>
  </si>
  <si>
    <t>O2 flow per cells (mt)</t>
  </si>
  <si>
    <t>Flux Control Ratio (mt)</t>
  </si>
  <si>
    <t xml:space="preserve">Cryopreserved </t>
  </si>
  <si>
    <r>
      <t xml:space="preserve">ROUTINE, </t>
    </r>
    <r>
      <rPr>
        <i/>
        <sz val="11"/>
        <color rgb="FF00B050"/>
        <rFont val="Verdana"/>
        <family val="2"/>
      </rPr>
      <t>R</t>
    </r>
  </si>
  <si>
    <t>ROUTINE</t>
  </si>
  <si>
    <t>ETS(mt)</t>
  </si>
  <si>
    <t>Flux Control Ratio (FCR)</t>
  </si>
  <si>
    <t>Pathway control state</t>
  </si>
  <si>
    <t>Coupling control state</t>
  </si>
  <si>
    <r>
      <rPr>
        <b/>
        <sz val="10"/>
        <rFont val="Arial"/>
        <family val="2"/>
      </rPr>
      <t>DatLab 7 Template</t>
    </r>
    <r>
      <rPr>
        <b/>
        <sz val="10"/>
        <color indexed="22"/>
        <rFont val="Arial"/>
        <family val="2"/>
      </rPr>
      <t xml:space="preserve"> - Instructions</t>
    </r>
  </si>
  <si>
    <t>Graphs:    - left panel (top)</t>
  </si>
  <si>
    <t>O2 flow per cells, no ROX corrected.</t>
  </si>
  <si>
    <t xml:space="preserve">                  - rigth panel (top)</t>
  </si>
  <si>
    <t>Flux control ratios, normalized to Electron Transport System (ETS) capacity.</t>
  </si>
  <si>
    <t xml:space="preserve">                  - left panel (below)</t>
  </si>
  <si>
    <t>H2O2 production normalized per Mill cells.</t>
  </si>
  <si>
    <t xml:space="preserve">                  - rigth panel (below)</t>
  </si>
  <si>
    <t>H2O2/JO2 (no ROX corrected).</t>
  </si>
  <si>
    <t>Notes:</t>
  </si>
  <si>
    <t>Fill the line 2  (yellow colored boxes) with the information of your experiment.</t>
  </si>
  <si>
    <t>Guidelines: Data analysis</t>
  </si>
  <si>
    <t>1. Perform the data analysis in this sheet.</t>
  </si>
  <si>
    <t>2. Paste clipboard from DatLab "Mark statistics":</t>
  </si>
  <si>
    <t>2A.</t>
  </si>
  <si>
    <t>In DatLab: Mark the standardized sequence of experimental sections on the oxygen flux (from one chamber).</t>
  </si>
  <si>
    <t>2B.</t>
  </si>
  <si>
    <t>In DatLab: Select "Marks\Statistics" [F2] → select the specific chamber → select plot for marks: "O2 slope neg."  →  In channel selection select "Oxygen, O2" → In Copy to clipboard options deselect "Traceability in DatLab-Excel templates" and select "Compatibility mode for older DatLab-Excel templates" → click on "Copy to Clipboard".</t>
  </si>
  <si>
    <t>2C.</t>
  </si>
  <si>
    <t>5. Edit axis labels and scaling if it is necessary.</t>
  </si>
  <si>
    <t>6. Paste the DatLab graphs showing the traces for the chamber:</t>
  </si>
  <si>
    <t>6A.</t>
  </si>
  <si>
    <t>In DatLab: Select the graph (left mouse click into the graph) → select "Graph\Copy to Clipboard\WMF"</t>
  </si>
  <si>
    <t>6B.</t>
  </si>
  <si>
    <r>
      <t xml:space="preserve">In the Excel template: Click on the upper yellow cell (A6): </t>
    </r>
    <r>
      <rPr>
        <b/>
        <sz val="10"/>
        <rFont val="Arial"/>
        <family val="2"/>
      </rPr>
      <t xml:space="preserve">"Paste DatLab graph here, reduce to width 22 cm (8 inches)." </t>
    </r>
    <r>
      <rPr>
        <sz val="10"/>
        <rFont val="Arial"/>
        <family val="2"/>
      </rPr>
      <t>→ press [Ctrl+V] to paste.</t>
    </r>
  </si>
  <si>
    <t>6C.</t>
  </si>
  <si>
    <t>Select the graph (hold shift and sequentially left click onthe graph) → select "Format\Graph\Size" and set the width of the graphs to 22 cm (8 inches).</t>
  </si>
  <si>
    <t>Amp - H2O2 production analysis</t>
  </si>
  <si>
    <t>8. Paste clipboard from DatLab "Mark statistics":</t>
  </si>
  <si>
    <t>8A.</t>
  </si>
  <si>
    <r>
      <t xml:space="preserve">In DatLab: Mark the standardized sequence of experimental sections on the </t>
    </r>
    <r>
      <rPr>
        <b/>
        <sz val="10"/>
        <rFont val="Arial"/>
        <family val="2"/>
      </rPr>
      <t>Amp slope</t>
    </r>
    <r>
      <rPr>
        <sz val="10"/>
        <rFont val="Arial"/>
        <family val="2"/>
      </rPr>
      <t xml:space="preserve"> (from one chamber).</t>
    </r>
  </si>
  <si>
    <t>8B.</t>
  </si>
  <si>
    <t>In DatLab: Select "Marks\Statistics" [F2] → select the specific chamber → select plot for marks: "Amp slope"  →  In channel selection select "Amperometric, Amp" → In DatLab: Select "Marks\Statistics" [F2] → select the specific chamber → select plot for marks: "O2 slope neg."  →  In channel selection select "Oxygen, O2" → In Copy to clipboard options deselect "Traceability in DatLab-Excel templates" and select "Compatibility mode for older DatLab-Excel templates" → click on "Copy to Clipboard".</t>
  </si>
  <si>
    <t>8C.</t>
  </si>
  <si>
    <r>
      <t xml:space="preserve">In the Excel template: Click on the yellow cell (L37): </t>
    </r>
    <r>
      <rPr>
        <b/>
        <sz val="10"/>
        <rFont val="Arial"/>
        <family val="2"/>
      </rPr>
      <t>"Paste Amp slope from the DatLab (use calibration 1: before sample) → press [Ctrl+V] to paste."</t>
    </r>
    <r>
      <rPr>
        <sz val="10"/>
        <rFont val="Arial"/>
        <family val="2"/>
      </rPr>
      <t xml:space="preserve"> → press [Ctrl+V] to paste.</t>
    </r>
  </si>
  <si>
    <t>9. Copy the Amp graph and click on the yellow cell (A28): "Paste DatLab graph (Amp) here, reduce to width 22 cm (8 inches)" → press [Ctrl+V] to paste.</t>
  </si>
  <si>
    <t>10. Add the polarization voltage (Amp) used in your experiment (C4).</t>
  </si>
  <si>
    <t>11. Select lines 1-52 → cut [Ctrl+X] → paste [Ctrl+V] the figure with data lines into a separate table sheet where you collect all results.</t>
  </si>
  <si>
    <r>
      <t xml:space="preserve">In the Excel template O2&amp;Amp#RP1: Click on the upper yellow cell (L4): </t>
    </r>
    <r>
      <rPr>
        <b/>
        <sz val="10"/>
        <rFont val="Arial"/>
        <family val="2"/>
      </rPr>
      <t>"Paste only O2 values (Flux per V) from DatLab. Press [Ctrl+V] to paste"</t>
    </r>
    <r>
      <rPr>
        <sz val="10"/>
        <rFont val="Arial"/>
        <family val="2"/>
      </rPr>
      <t xml:space="preserve"> → press [Ctrl+V] to paste.</t>
    </r>
  </si>
  <si>
    <t>3. Check the values of the reference flux (ETS) in AA11 and the baseline flux (ROX) for baseline correction in AB11.</t>
  </si>
  <si>
    <r>
      <rPr>
        <sz val="10"/>
        <rFont val="Arial"/>
        <family val="2"/>
      </rPr>
      <t>4. Edit the volume titrated (µl) in each step (in line 3, P to Y boxes).</t>
    </r>
    <r>
      <rPr>
        <b/>
        <sz val="10"/>
        <rFont val="Arial"/>
        <family val="2"/>
      </rPr>
      <t xml:space="preserve"> </t>
    </r>
  </si>
  <si>
    <r>
      <t xml:space="preserve">7. Copy the </t>
    </r>
    <r>
      <rPr>
        <b/>
        <sz val="10"/>
        <rFont val="Arial"/>
        <family val="2"/>
      </rPr>
      <t>sensitivity (Amp calib.)</t>
    </r>
    <r>
      <rPr>
        <sz val="10"/>
        <rFont val="Arial"/>
        <family val="2"/>
      </rPr>
      <t xml:space="preserve"> from the DatLab (from each H2O2 calibration) and paste in the yellow boxes  (O to S boxes). </t>
    </r>
  </si>
  <si>
    <r>
      <t>Paste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in the yellow boxes  (O to S boxes) </t>
    </r>
  </si>
  <si>
    <t>ETS (5S)</t>
  </si>
  <si>
    <t>ROX (9Ama)</t>
  </si>
  <si>
    <t>Before ce</t>
  </si>
</sst>
</file>

<file path=xl/styles.xml><?xml version="1.0" encoding="utf-8"?>
<styleSheet xmlns="http://schemas.openxmlformats.org/spreadsheetml/2006/main">
  <numFmts count="6">
    <numFmt numFmtId="164" formatCode="0.0000"/>
    <numFmt numFmtId="165" formatCode="0.0"/>
    <numFmt numFmtId="166" formatCode="0.000"/>
    <numFmt numFmtId="167" formatCode="yyyy\-mm\-dd;@"/>
    <numFmt numFmtId="168" formatCode="yyyy\-mm\-dd"/>
    <numFmt numFmtId="169" formatCode="[$-F400]h:mm:ss\ AM/PM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sz val="9"/>
      <color indexed="5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C330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b/>
      <i/>
      <sz val="10"/>
      <color rgb="FF0000FF"/>
      <name val="Verdana"/>
      <family val="2"/>
    </font>
    <font>
      <b/>
      <sz val="10"/>
      <color rgb="FFFFFFFF"/>
      <name val="Verdana"/>
      <family val="2"/>
    </font>
    <font>
      <sz val="10"/>
      <color theme="1"/>
      <name val="Arial"/>
      <family val="2"/>
    </font>
    <font>
      <b/>
      <sz val="10"/>
      <color rgb="FF003300"/>
      <name val="Arial"/>
      <family val="2"/>
    </font>
    <font>
      <b/>
      <vertAlign val="subscript"/>
      <sz val="10"/>
      <color rgb="FF003300"/>
      <name val="Arial"/>
      <family val="2"/>
    </font>
    <font>
      <sz val="9"/>
      <color rgb="FF0033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008000"/>
      <name val="Verdana"/>
      <family val="2"/>
    </font>
    <font>
      <sz val="10"/>
      <color rgb="FF003300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indexed="22"/>
      <name val="Arial"/>
      <family val="2"/>
    </font>
    <font>
      <sz val="11"/>
      <color rgb="FF00B050"/>
      <name val="Verdana"/>
      <family val="2"/>
    </font>
    <font>
      <i/>
      <sz val="11"/>
      <color rgb="FF00B050"/>
      <name val="Verdana"/>
      <family val="2"/>
    </font>
    <font>
      <b/>
      <i/>
      <sz val="10"/>
      <color rgb="FFFF0000"/>
      <name val="Verdana"/>
      <family val="2"/>
    </font>
    <font>
      <b/>
      <sz val="8"/>
      <name val="Arial"/>
      <family val="2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262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1" xfId="0" applyFill="1" applyBorder="1"/>
    <xf numFmtId="0" fontId="3" fillId="0" borderId="0" xfId="0" applyFont="1" applyFill="1"/>
    <xf numFmtId="0" fontId="0" fillId="0" borderId="0" xfId="0" applyFill="1"/>
    <xf numFmtId="0" fontId="0" fillId="2" borderId="1" xfId="0" applyFill="1" applyBorder="1"/>
    <xf numFmtId="0" fontId="5" fillId="0" borderId="0" xfId="0" applyFont="1" applyFill="1"/>
    <xf numFmtId="0" fontId="3" fillId="2" borderId="0" xfId="0" applyFont="1" applyFill="1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0" fontId="0" fillId="0" borderId="2" xfId="0" applyBorder="1" applyAlignment="1">
      <alignment horizontal="center"/>
    </xf>
    <xf numFmtId="49" fontId="3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21" fontId="0" fillId="2" borderId="0" xfId="0" applyNumberFormat="1" applyFill="1" applyAlignment="1">
      <alignment vertical="top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1" fontId="6" fillId="0" borderId="4" xfId="0" applyNumberFormat="1" applyFont="1" applyFill="1" applyBorder="1" applyAlignment="1">
      <alignment horizontal="right" vertical="top"/>
    </xf>
    <xf numFmtId="0" fontId="6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165" fontId="5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vertical="top"/>
    </xf>
    <xf numFmtId="0" fontId="11" fillId="0" borderId="0" xfId="0" applyFont="1" applyFill="1" applyBorder="1" applyAlignment="1">
      <alignment vertical="top"/>
    </xf>
    <xf numFmtId="21" fontId="6" fillId="0" borderId="1" xfId="0" applyNumberFormat="1" applyFont="1" applyFill="1" applyBorder="1" applyAlignment="1">
      <alignment vertical="top"/>
    </xf>
    <xf numFmtId="21" fontId="6" fillId="0" borderId="2" xfId="0" applyNumberFormat="1" applyFont="1" applyBorder="1"/>
    <xf numFmtId="49" fontId="2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2" fillId="3" borderId="6" xfId="0" applyFont="1" applyFill="1" applyBorder="1" applyAlignment="1">
      <alignment vertical="top"/>
    </xf>
    <xf numFmtId="0" fontId="17" fillId="0" borderId="0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21" fontId="30" fillId="0" borderId="0" xfId="0" applyNumberFormat="1" applyFont="1" applyFill="1" applyBorder="1"/>
    <xf numFmtId="21" fontId="30" fillId="0" borderId="0" xfId="0" applyNumberFormat="1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0" fontId="0" fillId="0" borderId="5" xfId="0" applyBorder="1"/>
    <xf numFmtId="0" fontId="6" fillId="0" borderId="5" xfId="0" applyNumberFormat="1" applyFont="1" applyBorder="1"/>
    <xf numFmtId="0" fontId="6" fillId="0" borderId="5" xfId="0" applyFont="1" applyBorder="1" applyAlignment="1">
      <alignment vertical="top"/>
    </xf>
    <xf numFmtId="2" fontId="6" fillId="0" borderId="5" xfId="0" applyNumberFormat="1" applyFont="1" applyBorder="1" applyAlignment="1">
      <alignment vertical="top"/>
    </xf>
    <xf numFmtId="0" fontId="18" fillId="0" borderId="0" xfId="0" applyFont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0" fontId="18" fillId="0" borderId="0" xfId="0" applyFont="1"/>
    <xf numFmtId="4" fontId="12" fillId="3" borderId="8" xfId="0" applyNumberFormat="1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20" fillId="0" borderId="0" xfId="0" applyFont="1"/>
    <xf numFmtId="2" fontId="19" fillId="0" borderId="0" xfId="0" applyNumberFormat="1" applyFont="1" applyFill="1" applyBorder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/>
    <xf numFmtId="2" fontId="19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0" xfId="0" applyFont="1"/>
    <xf numFmtId="0" fontId="32" fillId="0" borderId="1" xfId="0" applyFont="1" applyFill="1" applyBorder="1"/>
    <xf numFmtId="0" fontId="30" fillId="0" borderId="0" xfId="0" applyFont="1" applyFill="1" applyBorder="1"/>
    <xf numFmtId="0" fontId="6" fillId="0" borderId="5" xfId="0" applyFont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right" vertical="top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/>
    <xf numFmtId="21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168" fontId="9" fillId="0" borderId="0" xfId="0" applyNumberFormat="1" applyFont="1" applyFill="1" applyBorder="1" applyAlignment="1">
      <alignment horizontal="left" vertical="top"/>
    </xf>
    <xf numFmtId="16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2" fontId="16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21" fontId="32" fillId="0" borderId="0" xfId="0" applyNumberFormat="1" applyFont="1" applyFill="1" applyBorder="1"/>
    <xf numFmtId="21" fontId="3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33" fillId="0" borderId="0" xfId="0" applyFont="1"/>
    <xf numFmtId="0" fontId="34" fillId="0" borderId="0" xfId="0" applyFont="1"/>
    <xf numFmtId="0" fontId="35" fillId="0" borderId="0" xfId="0" applyFont="1"/>
    <xf numFmtId="49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1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36" fillId="5" borderId="0" xfId="0" applyFont="1" applyFill="1" applyAlignment="1">
      <alignment horizontal="right" vertical="top"/>
    </xf>
    <xf numFmtId="49" fontId="27" fillId="0" borderId="3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 applyBorder="1" applyAlignment="1">
      <alignment vertical="top"/>
    </xf>
    <xf numFmtId="0" fontId="37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3" xfId="0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4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6" fillId="6" borderId="0" xfId="0" applyFont="1" applyFill="1" applyAlignment="1">
      <alignment horizontal="right" vertical="top"/>
    </xf>
    <xf numFmtId="49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right" vertical="center"/>
    </xf>
    <xf numFmtId="0" fontId="7" fillId="7" borderId="0" xfId="0" applyFont="1" applyFill="1" applyAlignment="1">
      <alignment horizontal="left" vertical="top"/>
    </xf>
    <xf numFmtId="0" fontId="3" fillId="7" borderId="1" xfId="0" applyFont="1" applyFill="1" applyBorder="1"/>
    <xf numFmtId="2" fontId="3" fillId="0" borderId="0" xfId="0" applyNumberFormat="1" applyFont="1" applyAlignment="1">
      <alignment horizontal="right" vertical="center"/>
    </xf>
    <xf numFmtId="0" fontId="4" fillId="0" borderId="0" xfId="0" applyFont="1"/>
    <xf numFmtId="166" fontId="5" fillId="0" borderId="5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top"/>
    </xf>
    <xf numFmtId="2" fontId="35" fillId="0" borderId="0" xfId="0" applyNumberFormat="1" applyFont="1" applyFill="1" applyAlignment="1">
      <alignment vertical="top"/>
    </xf>
    <xf numFmtId="0" fontId="35" fillId="0" borderId="0" xfId="0" applyFont="1" applyFill="1"/>
    <xf numFmtId="21" fontId="35" fillId="0" borderId="0" xfId="0" applyNumberFormat="1" applyFont="1" applyFill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21" fontId="3" fillId="0" borderId="0" xfId="0" applyNumberFormat="1" applyFont="1" applyBorder="1"/>
    <xf numFmtId="0" fontId="3" fillId="0" borderId="9" xfId="0" applyNumberFormat="1" applyFont="1" applyBorder="1"/>
    <xf numFmtId="21" fontId="3" fillId="0" borderId="2" xfId="0" applyNumberFormat="1" applyFont="1" applyFill="1" applyBorder="1" applyAlignment="1">
      <alignment vertical="top"/>
    </xf>
    <xf numFmtId="0" fontId="40" fillId="0" borderId="5" xfId="0" applyNumberFormat="1" applyFont="1" applyBorder="1"/>
    <xf numFmtId="21" fontId="40" fillId="0" borderId="1" xfId="0" applyNumberFormat="1" applyFont="1" applyFill="1" applyBorder="1" applyAlignment="1">
      <alignment vertical="top"/>
    </xf>
    <xf numFmtId="49" fontId="5" fillId="7" borderId="4" xfId="0" applyNumberFormat="1" applyFont="1" applyFill="1" applyBorder="1" applyAlignment="1">
      <alignment horizontal="right" vertical="center"/>
    </xf>
    <xf numFmtId="0" fontId="5" fillId="7" borderId="4" xfId="0" applyNumberFormat="1" applyFont="1" applyFill="1" applyBorder="1" applyAlignment="1">
      <alignment horizontal="right" vertical="center"/>
    </xf>
    <xf numFmtId="165" fontId="5" fillId="7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167" fontId="3" fillId="0" borderId="5" xfId="0" applyNumberFormat="1" applyFont="1" applyFill="1" applyBorder="1" applyAlignment="1">
      <alignment horizontal="left" vertical="top"/>
    </xf>
    <xf numFmtId="0" fontId="3" fillId="7" borderId="0" xfId="0" applyFont="1" applyFill="1"/>
    <xf numFmtId="0" fontId="4" fillId="0" borderId="14" xfId="0" applyFont="1" applyBorder="1"/>
    <xf numFmtId="2" fontId="0" fillId="8" borderId="0" xfId="0" applyNumberFormat="1" applyFill="1"/>
    <xf numFmtId="0" fontId="3" fillId="0" borderId="0" xfId="0" applyFont="1"/>
    <xf numFmtId="0" fontId="3" fillId="4" borderId="0" xfId="0" applyFont="1" applyFill="1" applyAlignment="1">
      <alignment vertical="top"/>
    </xf>
    <xf numFmtId="2" fontId="3" fillId="7" borderId="0" xfId="0" applyNumberFormat="1" applyFont="1" applyFill="1" applyAlignment="1">
      <alignment horizontal="right" vertical="center"/>
    </xf>
    <xf numFmtId="0" fontId="3" fillId="10" borderId="0" xfId="0" applyFont="1" applyFill="1" applyAlignment="1">
      <alignment vertical="top"/>
    </xf>
    <xf numFmtId="0" fontId="3" fillId="10" borderId="0" xfId="0" applyFont="1" applyFill="1" applyAlignment="1">
      <alignment horizontal="right" vertical="center"/>
    </xf>
    <xf numFmtId="21" fontId="3" fillId="0" borderId="2" xfId="0" applyNumberFormat="1" applyFont="1" applyBorder="1"/>
    <xf numFmtId="0" fontId="3" fillId="0" borderId="0" xfId="0" applyFont="1" applyBorder="1" applyAlignment="1">
      <alignment vertical="top"/>
    </xf>
    <xf numFmtId="0" fontId="40" fillId="0" borderId="0" xfId="0" applyNumberFormat="1" applyFont="1" applyBorder="1"/>
    <xf numFmtId="0" fontId="42" fillId="0" borderId="4" xfId="0" applyFont="1" applyFill="1" applyBorder="1" applyAlignment="1">
      <alignment vertical="top"/>
    </xf>
    <xf numFmtId="2" fontId="40" fillId="0" borderId="1" xfId="0" applyNumberFormat="1" applyFont="1" applyFill="1" applyBorder="1" applyAlignment="1">
      <alignment vertical="top"/>
    </xf>
    <xf numFmtId="2" fontId="40" fillId="0" borderId="4" xfId="0" applyNumberFormat="1" applyFont="1" applyFill="1" applyBorder="1" applyAlignment="1">
      <alignment vertical="top"/>
    </xf>
    <xf numFmtId="0" fontId="36" fillId="6" borderId="11" xfId="0" applyFont="1" applyFill="1" applyBorder="1" applyAlignment="1">
      <alignment vertical="top"/>
    </xf>
    <xf numFmtId="4" fontId="36" fillId="6" borderId="12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3" fillId="0" borderId="15" xfId="0" applyNumberFormat="1" applyFont="1" applyBorder="1"/>
    <xf numFmtId="2" fontId="3" fillId="0" borderId="15" xfId="0" applyNumberFormat="1" applyFont="1" applyFill="1" applyBorder="1" applyAlignment="1">
      <alignment vertical="top"/>
    </xf>
    <xf numFmtId="21" fontId="3" fillId="0" borderId="9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21" fontId="3" fillId="0" borderId="3" xfId="0" applyNumberFormat="1" applyFont="1" applyFill="1" applyBorder="1" applyAlignment="1">
      <alignment vertical="top"/>
    </xf>
    <xf numFmtId="0" fontId="40" fillId="0" borderId="1" xfId="0" applyNumberFormat="1" applyFont="1" applyBorder="1"/>
    <xf numFmtId="0" fontId="40" fillId="0" borderId="1" xfId="0" applyFont="1" applyFill="1" applyBorder="1"/>
    <xf numFmtId="2" fontId="40" fillId="0" borderId="1" xfId="0" applyNumberFormat="1" applyFont="1" applyFill="1" applyBorder="1" applyAlignment="1">
      <alignment horizontal="right" vertical="center"/>
    </xf>
    <xf numFmtId="0" fontId="40" fillId="0" borderId="4" xfId="0" applyFont="1" applyFill="1" applyBorder="1"/>
    <xf numFmtId="0" fontId="46" fillId="0" borderId="4" xfId="0" applyFont="1" applyBorder="1" applyAlignment="1">
      <alignment horizontal="right" vertical="center"/>
    </xf>
    <xf numFmtId="2" fontId="40" fillId="0" borderId="4" xfId="0" applyNumberFormat="1" applyFont="1" applyFill="1" applyBorder="1" applyAlignment="1">
      <alignment horizontal="right" vertical="center"/>
    </xf>
    <xf numFmtId="21" fontId="46" fillId="0" borderId="1" xfId="0" applyNumberFormat="1" applyFont="1" applyFill="1" applyBorder="1"/>
    <xf numFmtId="0" fontId="40" fillId="8" borderId="0" xfId="0" applyFont="1" applyFill="1"/>
    <xf numFmtId="0" fontId="40" fillId="8" borderId="0" xfId="0" applyFont="1" applyFill="1" applyAlignment="1">
      <alignment vertical="top"/>
    </xf>
    <xf numFmtId="4" fontId="40" fillId="8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48" fillId="0" borderId="19" xfId="2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4" fontId="49" fillId="0" borderId="13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21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/>
    <xf numFmtId="0" fontId="4" fillId="0" borderId="0" xfId="0" applyFont="1" applyBorder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 vertical="top"/>
    </xf>
    <xf numFmtId="1" fontId="0" fillId="7" borderId="0" xfId="0" applyNumberFormat="1" applyFill="1" applyBorder="1" applyAlignment="1">
      <alignment vertical="top"/>
    </xf>
    <xf numFmtId="1" fontId="4" fillId="0" borderId="0" xfId="1" applyNumberFormat="1"/>
    <xf numFmtId="0" fontId="45" fillId="0" borderId="0" xfId="0" applyFont="1" applyBorder="1" applyAlignment="1">
      <alignment horizontal="center"/>
    </xf>
    <xf numFmtId="2" fontId="38" fillId="5" borderId="20" xfId="0" applyNumberFormat="1" applyFont="1" applyFill="1" applyBorder="1" applyAlignment="1">
      <alignment horizontal="center"/>
    </xf>
    <xf numFmtId="2" fontId="38" fillId="9" borderId="20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21" fontId="0" fillId="0" borderId="0" xfId="0" applyNumberFormat="1" applyBorder="1" applyAlignment="1">
      <alignment vertical="top"/>
    </xf>
    <xf numFmtId="0" fontId="36" fillId="11" borderId="0" xfId="0" applyNumberFormat="1" applyFont="1" applyFill="1" applyBorder="1" applyAlignment="1">
      <alignment horizontal="right" vertical="top"/>
    </xf>
    <xf numFmtId="0" fontId="47" fillId="0" borderId="0" xfId="0" applyFont="1" applyAlignment="1">
      <alignment horizontal="center" vertical="center"/>
    </xf>
    <xf numFmtId="0" fontId="36" fillId="12" borderId="0" xfId="0" applyNumberFormat="1" applyFont="1" applyFill="1" applyBorder="1" applyAlignment="1">
      <alignment horizontal="right" vertical="top"/>
    </xf>
    <xf numFmtId="0" fontId="52" fillId="0" borderId="0" xfId="0" applyFont="1" applyBorder="1" applyAlignment="1">
      <alignment horizontal="center"/>
    </xf>
    <xf numFmtId="2" fontId="38" fillId="12" borderId="20" xfId="0" applyNumberFormat="1" applyFont="1" applyFill="1" applyBorder="1" applyAlignment="1">
      <alignment horizontal="center"/>
    </xf>
    <xf numFmtId="166" fontId="3" fillId="7" borderId="4" xfId="0" applyNumberFormat="1" applyFont="1" applyFill="1" applyBorder="1" applyAlignment="1">
      <alignment horizontal="right" vertical="center"/>
    </xf>
    <xf numFmtId="0" fontId="36" fillId="11" borderId="3" xfId="0" applyNumberFormat="1" applyFont="1" applyFill="1" applyBorder="1" applyAlignment="1">
      <alignment horizontal="right" vertical="top"/>
    </xf>
    <xf numFmtId="2" fontId="33" fillId="13" borderId="0" xfId="0" applyNumberFormat="1" applyFont="1" applyFill="1" applyBorder="1" applyAlignment="1">
      <alignment vertical="top"/>
    </xf>
    <xf numFmtId="2" fontId="38" fillId="6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13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vertical="top"/>
    </xf>
    <xf numFmtId="14" fontId="3" fillId="13" borderId="0" xfId="0" applyNumberFormat="1" applyFont="1" applyFill="1" applyBorder="1" applyAlignment="1">
      <alignment horizontal="left" vertical="top"/>
    </xf>
    <xf numFmtId="0" fontId="53" fillId="0" borderId="0" xfId="0" applyFont="1" applyAlignment="1">
      <alignment horizontal="center" vertical="center" textRotation="90"/>
    </xf>
    <xf numFmtId="0" fontId="53" fillId="0" borderId="0" xfId="0" applyFont="1" applyAlignment="1">
      <alignment horizontal="center" vertical="top"/>
    </xf>
    <xf numFmtId="49" fontId="0" fillId="8" borderId="3" xfId="0" applyNumberFormat="1" applyFill="1" applyBorder="1" applyAlignment="1">
      <alignment horizontal="right" vertical="top"/>
    </xf>
  </cellXfs>
  <cellStyles count="4">
    <cellStyle name="Normal 2" xfId="3"/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0000FF"/>
      <color rgb="FF003300"/>
      <color rgb="FF008000"/>
      <color rgb="FF00FF00"/>
      <color rgb="FF66FF33"/>
      <color rgb="FFD8D8D8"/>
      <color rgb="FFFFFF99"/>
      <color rgb="FF006600"/>
      <color rgb="FFDD080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80585529409980405"/>
          <c:y val="3.8442122304805391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8129412487511912"/>
          <c:y val="8.7591173632940167E-2"/>
          <c:w val="0.81303254506805456"/>
          <c:h val="0.71167914917845365"/>
        </c:manualLayout>
      </c:layout>
      <c:barChart>
        <c:barDir val="col"/>
        <c:grouping val="clustered"/>
        <c:ser>
          <c:idx val="0"/>
          <c:order val="0"/>
          <c:tx>
            <c:strRef>
              <c:f>'O2&amp;Amp#RP1'!$N$17</c:f>
              <c:strCache>
                <c:ptCount val="1"/>
                <c:pt idx="0">
                  <c:v>pmol/(s*Mill)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'O2&amp;Amp#RP1'!$P$1:$Y$1</c:f>
              <c:strCache>
                <c:ptCount val="10"/>
                <c:pt idx="0">
                  <c:v>ce</c:v>
                </c:pt>
                <c:pt idx="1">
                  <c:v>1PM</c:v>
                </c:pt>
                <c:pt idx="2">
                  <c:v>2D</c:v>
                </c:pt>
                <c:pt idx="3">
                  <c:v>3U</c:v>
                </c:pt>
                <c:pt idx="4">
                  <c:v>4G</c:v>
                </c:pt>
                <c:pt idx="5">
                  <c:v>5S</c:v>
                </c:pt>
                <c:pt idx="6">
                  <c:v>6Oct</c:v>
                </c:pt>
                <c:pt idx="7">
                  <c:v>7Rot</c:v>
                </c:pt>
                <c:pt idx="8">
                  <c:v>8Gp</c:v>
                </c:pt>
                <c:pt idx="9">
                  <c:v>9Ama</c:v>
                </c:pt>
              </c:strCache>
            </c:strRef>
          </c:cat>
          <c:val>
            <c:numRef>
              <c:f>'O2&amp;Amp#RP1'!$P$17:$Y$17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20725120"/>
        <c:axId val="79537280"/>
      </c:barChart>
      <c:catAx>
        <c:axId val="207251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537280"/>
        <c:crossesAt val="0"/>
        <c:lblAlgn val="ctr"/>
        <c:lblOffset val="100"/>
        <c:tickLblSkip val="1"/>
        <c:tickMarkSkip val="1"/>
      </c:catAx>
      <c:valAx>
        <c:axId val="7953728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flow per cells[pmol/(s*Mill)]</a:t>
                </a:r>
              </a:p>
            </c:rich>
          </c:tx>
          <c:layout>
            <c:manualLayout>
              <c:xMode val="edge"/>
              <c:yMode val="edge"/>
              <c:x val="1.4245141322652593E-2"/>
              <c:y val="0.1811531385679609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725120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8849013951856536"/>
          <c:y val="8.3964993067304747E-2"/>
          <c:w val="0.78333288338957663"/>
          <c:h val="0.7333683706871017"/>
        </c:manualLayout>
      </c:layout>
      <c:barChart>
        <c:barDir val="col"/>
        <c:grouping val="clustered"/>
        <c:ser>
          <c:idx val="0"/>
          <c:order val="0"/>
          <c:tx>
            <c:strRef>
              <c:f>'O2&amp;Amp#RP1'!$M$20</c:f>
              <c:strCache>
                <c:ptCount val="1"/>
                <c:pt idx="0">
                  <c:v>Flux Control Ratio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'O2&amp;Amp#RP1'!$P$19:$Y$19</c:f>
              <c:strCache>
                <c:ptCount val="10"/>
                <c:pt idx="0">
                  <c:v>ce</c:v>
                </c:pt>
                <c:pt idx="1">
                  <c:v>1PM</c:v>
                </c:pt>
                <c:pt idx="2">
                  <c:v>2D</c:v>
                </c:pt>
                <c:pt idx="3">
                  <c:v>3U</c:v>
                </c:pt>
                <c:pt idx="4">
                  <c:v>4G</c:v>
                </c:pt>
                <c:pt idx="5">
                  <c:v>5S</c:v>
                </c:pt>
                <c:pt idx="6">
                  <c:v>6Oct</c:v>
                </c:pt>
                <c:pt idx="7">
                  <c:v>7Rot</c:v>
                </c:pt>
                <c:pt idx="8">
                  <c:v>8Gp</c:v>
                </c:pt>
                <c:pt idx="9">
                  <c:v>9Ama</c:v>
                </c:pt>
              </c:strCache>
            </c:strRef>
          </c:cat>
          <c:val>
            <c:numRef>
              <c:f>'O2&amp;Amp#RP1'!$P$20:$Y$20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82089472"/>
        <c:axId val="82108416"/>
      </c:barChart>
      <c:catAx>
        <c:axId val="8208947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108416"/>
        <c:crossesAt val="0"/>
        <c:lblAlgn val="ctr"/>
        <c:lblOffset val="100"/>
        <c:tickLblSkip val="1"/>
        <c:tickMarkSkip val="1"/>
      </c:catAx>
      <c:valAx>
        <c:axId val="82108416"/>
        <c:scaling>
          <c:orientation val="minMax"/>
          <c:max val="1.2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3.0280959198282033E-2"/>
              <c:y val="0.30355381836263506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089472"/>
        <c:crosses val="autoZero"/>
        <c:crossBetween val="between"/>
        <c:majorUnit val="0.2"/>
        <c:minorUnit val="0.1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8466890820487986"/>
          <c:y val="0.14163095117508256"/>
          <c:w val="0.74891033086840064"/>
          <c:h val="0.71469183542321213"/>
        </c:manualLayout>
      </c:layout>
      <c:barChart>
        <c:barDir val="col"/>
        <c:grouping val="clustered"/>
        <c:ser>
          <c:idx val="0"/>
          <c:order val="0"/>
          <c:tx>
            <c:strRef>
              <c:f>'O2&amp;Amp#RP1'!$E$1:$E$2</c:f>
              <c:strCache>
                <c:ptCount val="1"/>
                <c:pt idx="0">
                  <c:v>Amount per chamber (Mill cells/chamber)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'O2&amp;Amp#RP1'!$P$1:$Y$1</c:f>
              <c:strCache>
                <c:ptCount val="10"/>
                <c:pt idx="0">
                  <c:v>ce</c:v>
                </c:pt>
                <c:pt idx="1">
                  <c:v>1PM</c:v>
                </c:pt>
                <c:pt idx="2">
                  <c:v>2D</c:v>
                </c:pt>
                <c:pt idx="3">
                  <c:v>3U</c:v>
                </c:pt>
                <c:pt idx="4">
                  <c:v>4G</c:v>
                </c:pt>
                <c:pt idx="5">
                  <c:v>5S</c:v>
                </c:pt>
                <c:pt idx="6">
                  <c:v>6Oct</c:v>
                </c:pt>
                <c:pt idx="7">
                  <c:v>7Rot</c:v>
                </c:pt>
                <c:pt idx="8">
                  <c:v>8Gp</c:v>
                </c:pt>
                <c:pt idx="9">
                  <c:v>9Ama</c:v>
                </c:pt>
              </c:strCache>
            </c:strRef>
          </c:cat>
          <c:val>
            <c:numRef>
              <c:f>'O2&amp;Amp#RP1'!$P$28:$Y$28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89102976"/>
        <c:axId val="89747840"/>
      </c:barChart>
      <c:catAx>
        <c:axId val="891029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747840"/>
        <c:crossesAt val="0"/>
        <c:lblAlgn val="ctr"/>
        <c:lblOffset val="100"/>
        <c:tickLblSkip val="1"/>
        <c:tickMarkSkip val="1"/>
      </c:catAx>
      <c:valAx>
        <c:axId val="8974784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  production [</a:t>
                </a:r>
                <a:r>
                  <a:rPr lang="de-AT" sz="1100" b="1" i="0" u="none" strike="noStrike" baseline="0"/>
                  <a:t>pmol/(s*Mill)]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750040793164916E-2"/>
              <c:y val="0.2275061925497459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10297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72349992738431224"/>
          <c:y val="1.9967427560773385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0626480775622708"/>
          <c:y val="8.7591363529755245E-2"/>
          <c:w val="0.74353355042255209"/>
          <c:h val="0.71167914917845365"/>
        </c:manualLayout>
      </c:layout>
      <c:barChart>
        <c:barDir val="col"/>
        <c:grouping val="clustered"/>
        <c:ser>
          <c:idx val="0"/>
          <c:order val="0"/>
          <c:tx>
            <c:strRef>
              <c:f>'O2&amp;Amp#RP1'!$N$29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</c:dPt>
          <c:dLbls>
            <c:showVal val="1"/>
          </c:dLbls>
          <c:cat>
            <c:strRef>
              <c:f>'O2&amp;Amp#RP1'!$P$26:$X$26</c:f>
              <c:strCache>
                <c:ptCount val="9"/>
                <c:pt idx="0">
                  <c:v>ce</c:v>
                </c:pt>
                <c:pt idx="1">
                  <c:v>1PM</c:v>
                </c:pt>
                <c:pt idx="2">
                  <c:v>2D</c:v>
                </c:pt>
                <c:pt idx="3">
                  <c:v>3U</c:v>
                </c:pt>
                <c:pt idx="4">
                  <c:v>4G</c:v>
                </c:pt>
                <c:pt idx="5">
                  <c:v>5S</c:v>
                </c:pt>
                <c:pt idx="6">
                  <c:v>6Oct</c:v>
                </c:pt>
                <c:pt idx="7">
                  <c:v>7Rot</c:v>
                </c:pt>
                <c:pt idx="8">
                  <c:v>8Gp</c:v>
                </c:pt>
              </c:strCache>
            </c:strRef>
          </c:cat>
          <c:val>
            <c:numRef>
              <c:f>'O2&amp;Amp#RP1'!$P$29:$X$29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50"/>
        <c:axId val="90045056"/>
        <c:axId val="90091904"/>
      </c:barChart>
      <c:catAx>
        <c:axId val="900450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091904"/>
        <c:crossesAt val="0"/>
        <c:lblAlgn val="ctr"/>
        <c:lblOffset val="100"/>
        <c:tickLblSkip val="1"/>
        <c:tickMarkSkip val="1"/>
      </c:catAx>
      <c:valAx>
        <c:axId val="9009190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73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04505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[V/mM]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855982230746974"/>
          <c:y val="0.16955198519396261"/>
          <c:w val="0.72415974875541922"/>
          <c:h val="0.59746281714785276"/>
        </c:manualLayout>
      </c:layout>
      <c:lineChart>
        <c:grouping val="standard"/>
        <c:ser>
          <c:idx val="0"/>
          <c:order val="0"/>
          <c:tx>
            <c:strRef>
              <c:f>'O2&amp;Amp#RP1'!$O$32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'O2&amp;Amp#RP1'!$O$33:$R$33</c:f>
              <c:strCache>
                <c:ptCount val="4"/>
                <c:pt idx="0">
                  <c:v>Before ce</c:v>
                </c:pt>
                <c:pt idx="1">
                  <c:v>After ce</c:v>
                </c:pt>
                <c:pt idx="2">
                  <c:v>G</c:v>
                </c:pt>
                <c:pt idx="3">
                  <c:v>Rot</c:v>
                </c:pt>
              </c:strCache>
            </c:strRef>
          </c:cat>
          <c:val>
            <c:numRef>
              <c:f>'O2&amp;Amp#RP1'!$O$34:$R$34</c:f>
              <c:numCache>
                <c:formatCode>0.00</c:formatCode>
                <c:ptCount val="4"/>
              </c:numCache>
            </c:numRef>
          </c:val>
        </c:ser>
        <c:marker val="1"/>
        <c:axId val="102252928"/>
        <c:axId val="102255232"/>
      </c:lineChart>
      <c:catAx>
        <c:axId val="1022529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2255232"/>
        <c:crosses val="autoZero"/>
        <c:auto val="1"/>
        <c:lblAlgn val="ctr"/>
        <c:lblOffset val="100"/>
      </c:catAx>
      <c:valAx>
        <c:axId val="102255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[V/mM]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</c:title>
        <c:numFmt formatCode="0.00" sourceLinked="1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225292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152400</xdr:rowOff>
    </xdr:from>
    <xdr:to>
      <xdr:col>8</xdr:col>
      <xdr:colOff>274320</xdr:colOff>
      <xdr:row>26</xdr:row>
      <xdr:rowOff>114300</xdr:rowOff>
    </xdr:to>
    <xdr:graphicFrame macro="">
      <xdr:nvGraphicFramePr>
        <xdr:cNvPr id="24067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373380</xdr:colOff>
      <xdr:row>3</xdr:row>
      <xdr:rowOff>22860</xdr:rowOff>
    </xdr:from>
    <xdr:to>
      <xdr:col>9</xdr:col>
      <xdr:colOff>990600</xdr:colOff>
      <xdr:row>26</xdr:row>
      <xdr:rowOff>45720</xdr:rowOff>
    </xdr:to>
    <xdr:graphicFrame macro="">
      <xdr:nvGraphicFramePr>
        <xdr:cNvPr id="24067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217712</xdr:colOff>
      <xdr:row>26</xdr:row>
      <xdr:rowOff>111581</xdr:rowOff>
    </xdr:from>
    <xdr:to>
      <xdr:col>8</xdr:col>
      <xdr:colOff>462642</xdr:colOff>
      <xdr:row>49</xdr:row>
      <xdr:rowOff>136072</xdr:rowOff>
    </xdr:to>
    <xdr:graphicFrame macro="">
      <xdr:nvGraphicFramePr>
        <xdr:cNvPr id="24067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256358</xdr:colOff>
      <xdr:row>28</xdr:row>
      <xdr:rowOff>6529</xdr:rowOff>
    </xdr:from>
    <xdr:to>
      <xdr:col>10</xdr:col>
      <xdr:colOff>13606</xdr:colOff>
      <xdr:row>51</xdr:row>
      <xdr:rowOff>40820</xdr:rowOff>
    </xdr:to>
    <xdr:graphicFrame macro="">
      <xdr:nvGraphicFramePr>
        <xdr:cNvPr id="2406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1319894</xdr:colOff>
      <xdr:row>34</xdr:row>
      <xdr:rowOff>13607</xdr:rowOff>
    </xdr:from>
    <xdr:to>
      <xdr:col>5</xdr:col>
      <xdr:colOff>40822</xdr:colOff>
      <xdr:row>48</xdr:row>
      <xdr:rowOff>54428</xdr:rowOff>
    </xdr:to>
    <xdr:graphicFrame macro="">
      <xdr:nvGraphicFramePr>
        <xdr:cNvPr id="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31</xdr:col>
      <xdr:colOff>202402</xdr:colOff>
      <xdr:row>0</xdr:row>
      <xdr:rowOff>0</xdr:rowOff>
    </xdr:from>
    <xdr:to>
      <xdr:col>38</xdr:col>
      <xdr:colOff>85157</xdr:colOff>
      <xdr:row>10</xdr:row>
      <xdr:rowOff>122399</xdr:rowOff>
    </xdr:to>
    <xdr:pic>
      <xdr:nvPicPr>
        <xdr:cNvPr id="11" name="Grafik 10" descr="RP1.jp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302027" y="0"/>
          <a:ext cx="3371286" cy="1789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BK121"/>
  <sheetViews>
    <sheetView showGridLines="0" tabSelected="1" zoomScale="80" zoomScaleNormal="80" zoomScalePageLayoutView="55" workbookViewId="0">
      <selection activeCell="E2" sqref="E2"/>
    </sheetView>
  </sheetViews>
  <sheetFormatPr baseColWidth="10" defaultRowHeight="13.9" customHeight="1"/>
  <cols>
    <col min="1" max="1" width="31" style="10" customWidth="1"/>
    <col min="2" max="2" width="4" style="10" customWidth="1"/>
    <col min="3" max="3" width="15.42578125" style="10" bestFit="1" customWidth="1"/>
    <col min="4" max="4" width="19.42578125" style="10" bestFit="1" customWidth="1"/>
    <col min="5" max="5" width="33.140625" style="10" bestFit="1" customWidth="1"/>
    <col min="6" max="6" width="16.7109375" style="10" bestFit="1" customWidth="1"/>
    <col min="7" max="7" width="10.42578125" style="10" customWidth="1"/>
    <col min="8" max="8" width="49.85546875" customWidth="1"/>
    <col min="9" max="9" width="40.85546875" customWidth="1"/>
    <col min="10" max="10" width="14.85546875" customWidth="1"/>
    <col min="11" max="11" width="5.42578125" customWidth="1"/>
    <col min="12" max="12" width="11" customWidth="1"/>
    <col min="13" max="13" width="68.28515625" bestFit="1" customWidth="1"/>
    <col min="14" max="14" width="52.28515625" bestFit="1" customWidth="1"/>
    <col min="15" max="15" width="12" customWidth="1"/>
    <col min="16" max="18" width="9.5703125" customWidth="1"/>
    <col min="19" max="25" width="8.7109375" customWidth="1"/>
    <col min="26" max="26" width="11.85546875" customWidth="1"/>
    <col min="27" max="27" width="12.28515625" style="95" customWidth="1"/>
    <col min="28" max="28" width="12.7109375" style="95" bestFit="1" customWidth="1"/>
    <col min="29" max="29" width="5.85546875" style="95" customWidth="1"/>
    <col min="30" max="30" width="4" style="95" customWidth="1"/>
    <col min="31" max="31" width="3.5703125" style="95" customWidth="1"/>
    <col min="32" max="32" width="4.28515625" style="95" customWidth="1"/>
    <col min="33" max="33" width="8.7109375" style="9" customWidth="1"/>
    <col min="34" max="34" width="7.5703125" customWidth="1"/>
    <col min="35" max="35" width="8.42578125" customWidth="1"/>
    <col min="36" max="36" width="8.7109375" customWidth="1"/>
    <col min="37" max="37" width="7.140625" customWidth="1"/>
    <col min="38" max="38" width="7.42578125" customWidth="1"/>
    <col min="39" max="39" width="6.28515625" bestFit="1" customWidth="1"/>
    <col min="40" max="40" width="7.28515625" customWidth="1"/>
    <col min="41" max="41" width="7.140625" customWidth="1"/>
    <col min="42" max="42" width="6.7109375" customWidth="1"/>
    <col min="43" max="43" width="5.7109375" customWidth="1"/>
    <col min="44" max="44" width="8.28515625" customWidth="1"/>
    <col min="45" max="45" width="8.7109375" customWidth="1"/>
    <col min="46" max="46" width="8.28515625" customWidth="1"/>
    <col min="47" max="47" width="9.140625" customWidth="1"/>
    <col min="48" max="48" width="8" customWidth="1"/>
    <col min="49" max="49" width="8.7109375" customWidth="1"/>
    <col min="50" max="50" width="7.7109375" customWidth="1"/>
    <col min="51" max="52" width="7.42578125" customWidth="1"/>
    <col min="53" max="55" width="10" style="19" customWidth="1"/>
    <col min="56" max="57" width="8.42578125" customWidth="1"/>
    <col min="58" max="58" width="6.28515625" style="2" customWidth="1"/>
    <col min="59" max="61" width="7.28515625" customWidth="1"/>
    <col min="62" max="82" width="10.7109375" customWidth="1"/>
  </cols>
  <sheetData>
    <row r="1" spans="1:62" s="22" customFormat="1" ht="13.9" customHeight="1">
      <c r="A1" s="17" t="s">
        <v>63</v>
      </c>
      <c r="B1" s="17"/>
      <c r="C1" s="156" t="s">
        <v>7</v>
      </c>
      <c r="D1" s="155" t="s">
        <v>4</v>
      </c>
      <c r="E1" s="157" t="s">
        <v>67</v>
      </c>
      <c r="F1" s="155" t="s">
        <v>3</v>
      </c>
      <c r="G1" s="155" t="s">
        <v>6</v>
      </c>
      <c r="H1" s="18" t="s">
        <v>5</v>
      </c>
      <c r="I1" s="129"/>
      <c r="J1" s="129"/>
      <c r="K1" s="21"/>
      <c r="L1" s="136" t="s">
        <v>19</v>
      </c>
      <c r="M1" s="261" t="s">
        <v>40</v>
      </c>
      <c r="N1" s="261"/>
      <c r="O1" s="184" t="s">
        <v>26</v>
      </c>
      <c r="P1" s="252" t="s">
        <v>65</v>
      </c>
      <c r="Q1" s="248" t="s">
        <v>48</v>
      </c>
      <c r="R1" s="246" t="s">
        <v>49</v>
      </c>
      <c r="S1" s="135" t="s">
        <v>50</v>
      </c>
      <c r="T1" s="135" t="s">
        <v>51</v>
      </c>
      <c r="U1" s="135" t="s">
        <v>52</v>
      </c>
      <c r="V1" s="135" t="s">
        <v>53</v>
      </c>
      <c r="W1" s="135" t="s">
        <v>54</v>
      </c>
      <c r="X1" s="135" t="s">
        <v>55</v>
      </c>
      <c r="Y1" s="154" t="s">
        <v>56</v>
      </c>
      <c r="Z1" s="106"/>
      <c r="AA1" s="107"/>
      <c r="AB1" s="108"/>
      <c r="AD1" s="108"/>
      <c r="AE1" s="109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</row>
    <row r="2" spans="1:62" s="23" customFormat="1" ht="13.9" customHeight="1" thickBot="1">
      <c r="A2" s="103">
        <f>L4</f>
        <v>0</v>
      </c>
      <c r="B2" s="165"/>
      <c r="C2" s="175" t="s">
        <v>47</v>
      </c>
      <c r="D2" s="177" t="s">
        <v>64</v>
      </c>
      <c r="E2" s="251"/>
      <c r="F2" s="177" t="s">
        <v>74</v>
      </c>
      <c r="G2" s="176" t="s">
        <v>41</v>
      </c>
      <c r="H2" s="100"/>
      <c r="I2" s="100"/>
      <c r="J2" s="100"/>
      <c r="L2" s="219"/>
      <c r="N2" s="163" t="s">
        <v>17</v>
      </c>
      <c r="O2" s="130"/>
      <c r="P2" s="240">
        <f>P3</f>
        <v>0</v>
      </c>
      <c r="Q2" s="240">
        <f t="shared" ref="Q2:Y2" si="0">P2+Q3</f>
        <v>0</v>
      </c>
      <c r="R2" s="240">
        <f t="shared" si="0"/>
        <v>0</v>
      </c>
      <c r="S2" s="240">
        <f t="shared" si="0"/>
        <v>0</v>
      </c>
      <c r="T2" s="240">
        <f t="shared" si="0"/>
        <v>0</v>
      </c>
      <c r="U2" s="240">
        <f t="shared" si="0"/>
        <v>0</v>
      </c>
      <c r="V2" s="240">
        <f t="shared" si="0"/>
        <v>0</v>
      </c>
      <c r="W2" s="240">
        <f t="shared" si="0"/>
        <v>0</v>
      </c>
      <c r="X2" s="240">
        <f t="shared" si="0"/>
        <v>0</v>
      </c>
      <c r="Y2" s="240">
        <f t="shared" si="0"/>
        <v>0</v>
      </c>
      <c r="Z2" s="119"/>
      <c r="AA2" s="120"/>
      <c r="AB2" s="121"/>
      <c r="AD2" s="121"/>
      <c r="AE2" s="104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</row>
    <row r="3" spans="1:62" s="23" customFormat="1" ht="13.9" customHeight="1" thickTop="1" thickBot="1">
      <c r="A3" s="93"/>
      <c r="B3" s="94"/>
      <c r="C3" s="157" t="s">
        <v>38</v>
      </c>
      <c r="D3" s="155" t="s">
        <v>24</v>
      </c>
      <c r="E3" s="157" t="s">
        <v>68</v>
      </c>
      <c r="F3" s="158"/>
      <c r="G3" s="159"/>
      <c r="L3" s="99"/>
      <c r="M3" s="99"/>
      <c r="N3" s="181" t="s">
        <v>39</v>
      </c>
      <c r="O3" s="180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4"/>
      <c r="AA3" s="120"/>
      <c r="AB3" s="121"/>
      <c r="AD3" s="121"/>
      <c r="AE3" s="104"/>
      <c r="AF3" s="102"/>
      <c r="AG3" s="76"/>
      <c r="AH3" s="96"/>
      <c r="AI3" s="11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11"/>
      <c r="BA3" s="73"/>
      <c r="BB3" s="73"/>
      <c r="BC3" s="73"/>
      <c r="BD3" s="73"/>
      <c r="BE3" s="76"/>
      <c r="BF3" s="73"/>
      <c r="BG3" s="73"/>
      <c r="BH3" s="73"/>
      <c r="BI3" s="73"/>
      <c r="BJ3" s="73"/>
    </row>
    <row r="4" spans="1:62" s="23" customFormat="1" ht="13.9" customHeight="1" thickTop="1" thickBot="1">
      <c r="A4" s="93"/>
      <c r="B4" s="94"/>
      <c r="C4" s="175"/>
      <c r="D4" s="178">
        <v>2</v>
      </c>
      <c r="E4" s="164">
        <f>E2/D4</f>
        <v>0</v>
      </c>
      <c r="F4" s="158"/>
      <c r="G4" s="159"/>
      <c r="L4" s="161"/>
      <c r="M4" s="95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20"/>
      <c r="AB4" s="121"/>
      <c r="AD4" s="121"/>
      <c r="AE4" s="104"/>
      <c r="AF4" s="102"/>
      <c r="AG4" s="76"/>
      <c r="AH4" s="96"/>
      <c r="AI4" s="11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11"/>
      <c r="BA4" s="73"/>
      <c r="BB4" s="73"/>
      <c r="BC4" s="73"/>
      <c r="BD4" s="73"/>
      <c r="BE4" s="76"/>
      <c r="BF4" s="73"/>
      <c r="BG4" s="73"/>
      <c r="BH4" s="73"/>
      <c r="BI4" s="73"/>
      <c r="BJ4" s="73"/>
    </row>
    <row r="5" spans="1:62" s="23" customFormat="1" ht="13.9" customHeight="1">
      <c r="A5" s="179" t="s">
        <v>21</v>
      </c>
      <c r="B5" s="40"/>
      <c r="C5" s="39"/>
      <c r="D5" s="39"/>
      <c r="E5" s="39"/>
      <c r="F5" s="39"/>
      <c r="G5" s="39"/>
      <c r="L5" s="4"/>
      <c r="M5" s="8"/>
      <c r="N5" s="25"/>
      <c r="O5" s="184"/>
      <c r="P5" s="252"/>
      <c r="Q5" s="248"/>
      <c r="R5" s="246"/>
      <c r="S5" s="135"/>
      <c r="T5" s="135"/>
      <c r="U5" s="135"/>
      <c r="V5" s="135"/>
      <c r="W5" s="135"/>
      <c r="X5" s="135"/>
      <c r="Y5" s="154"/>
      <c r="Z5" s="24"/>
      <c r="AA5" s="24"/>
      <c r="AB5" s="24"/>
      <c r="AD5" s="24"/>
      <c r="AE5" s="24"/>
      <c r="AF5" s="24"/>
      <c r="AG5" s="36"/>
      <c r="AY5" s="10"/>
      <c r="BD5" s="26"/>
    </row>
    <row r="6" spans="1:62" s="23" customFormat="1" ht="13.9" customHeight="1">
      <c r="A6" s="160"/>
      <c r="B6" s="10"/>
      <c r="C6" s="10"/>
      <c r="D6" s="10"/>
      <c r="E6" s="10"/>
      <c r="F6" s="10"/>
      <c r="G6" s="10"/>
      <c r="L6" s="4"/>
      <c r="M6" s="1"/>
      <c r="N6" s="27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24"/>
      <c r="AA6" s="24"/>
      <c r="AB6" s="24"/>
      <c r="AD6" s="24"/>
      <c r="AE6" s="24"/>
      <c r="AF6" s="24"/>
      <c r="AG6" s="36"/>
      <c r="AY6" s="10"/>
      <c r="BD6" s="26"/>
    </row>
    <row r="7" spans="1:62" s="23" customFormat="1" ht="13.9" customHeight="1" thickBot="1">
      <c r="A7" s="48"/>
      <c r="B7" s="48"/>
      <c r="C7" s="49"/>
      <c r="D7" s="49"/>
      <c r="E7" s="46"/>
      <c r="F7" s="50"/>
      <c r="G7" s="48"/>
      <c r="L7" s="5"/>
      <c r="M7" s="1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4"/>
      <c r="AA7" s="24"/>
      <c r="AB7" s="24"/>
      <c r="AD7" s="24"/>
      <c r="AE7" s="24"/>
      <c r="AF7" s="24"/>
      <c r="AG7" s="36"/>
      <c r="AY7" s="10"/>
      <c r="BD7" s="26"/>
    </row>
    <row r="8" spans="1:62" s="23" customFormat="1" ht="13.9" customHeight="1">
      <c r="A8" s="48"/>
      <c r="B8" s="48"/>
      <c r="C8" s="51"/>
      <c r="D8" s="49"/>
      <c r="E8" s="46"/>
      <c r="F8" s="52"/>
      <c r="G8" s="48"/>
      <c r="L8" s="5"/>
      <c r="M8" s="1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/>
      <c r="AA8" s="63" t="s">
        <v>10</v>
      </c>
      <c r="AB8" s="137"/>
      <c r="AY8" s="10"/>
      <c r="BD8" s="26"/>
    </row>
    <row r="9" spans="1:62" s="23" customFormat="1" ht="13.9" customHeight="1">
      <c r="A9" s="47"/>
      <c r="B9" s="47"/>
      <c r="C9" s="47"/>
      <c r="D9" s="47"/>
      <c r="E9" s="47"/>
      <c r="F9" s="47"/>
      <c r="G9" s="47"/>
      <c r="L9" s="3"/>
      <c r="M9" s="6"/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24"/>
      <c r="AA9" s="64" t="s">
        <v>9</v>
      </c>
      <c r="AB9" s="138"/>
      <c r="AY9" s="10"/>
      <c r="BD9" s="26"/>
    </row>
    <row r="10" spans="1:62" s="23" customFormat="1" ht="13.9" customHeight="1">
      <c r="A10" s="47"/>
      <c r="B10" s="47"/>
      <c r="C10" s="47"/>
      <c r="D10" s="47"/>
      <c r="E10" s="47"/>
      <c r="F10" s="47"/>
      <c r="G10" s="47"/>
      <c r="L10" s="7"/>
      <c r="M10" s="167"/>
      <c r="N10" s="168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24"/>
      <c r="AA10" s="61" t="s">
        <v>124</v>
      </c>
      <c r="AB10" s="194" t="s">
        <v>125</v>
      </c>
      <c r="AY10" s="10"/>
      <c r="BD10" s="26"/>
    </row>
    <row r="11" spans="1:62" s="33" customFormat="1" ht="13.9" customHeight="1" thickBot="1">
      <c r="A11" s="48"/>
      <c r="B11" s="48"/>
      <c r="C11" s="48"/>
      <c r="D11" s="48"/>
      <c r="E11" s="48"/>
      <c r="F11" s="48"/>
      <c r="G11" s="48"/>
      <c r="L11" s="13"/>
      <c r="M11" s="91"/>
      <c r="N11" s="55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4"/>
      <c r="AA11" s="78">
        <f>U11</f>
        <v>0</v>
      </c>
      <c r="AB11" s="195">
        <f>Y11</f>
        <v>0</v>
      </c>
      <c r="AY11" s="12"/>
      <c r="BD11" s="35"/>
    </row>
    <row r="12" spans="1:62" s="33" customFormat="1" ht="13.9" customHeight="1">
      <c r="A12" s="48"/>
      <c r="B12" s="48"/>
      <c r="C12" s="48"/>
      <c r="D12" s="48"/>
      <c r="E12" s="48"/>
      <c r="F12" s="48"/>
      <c r="G12" s="48"/>
      <c r="L12" s="18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34"/>
      <c r="AB12" s="34"/>
      <c r="AY12" s="12"/>
      <c r="BD12" s="35"/>
    </row>
    <row r="13" spans="1:62" s="23" customFormat="1" ht="13.9" customHeight="1">
      <c r="A13" s="48"/>
      <c r="B13" s="48"/>
      <c r="C13" s="48"/>
      <c r="D13" s="48"/>
      <c r="E13" s="48"/>
      <c r="F13" s="48"/>
      <c r="G13" s="48"/>
      <c r="L13" s="183"/>
      <c r="Z13" s="24"/>
      <c r="AA13" s="24"/>
      <c r="AB13" s="24"/>
      <c r="AE13" s="259" t="s">
        <v>80</v>
      </c>
      <c r="AF13" s="33"/>
      <c r="AG13" s="33"/>
      <c r="AH13" s="33"/>
      <c r="AI13" s="33"/>
      <c r="AJ13" s="33"/>
      <c r="AK13" s="33"/>
      <c r="AL13" s="33"/>
      <c r="AM13" s="33"/>
      <c r="AN13" s="33"/>
      <c r="AY13" s="10"/>
      <c r="BD13" s="26"/>
    </row>
    <row r="14" spans="1:62" s="23" customFormat="1" ht="13.9" customHeight="1">
      <c r="A14" s="48"/>
      <c r="B14" s="48"/>
      <c r="C14" s="48"/>
      <c r="D14" s="48"/>
      <c r="E14" s="48"/>
      <c r="F14" s="48"/>
      <c r="G14" s="48"/>
      <c r="L14" s="5"/>
      <c r="Z14" s="24"/>
      <c r="AA14" s="24"/>
      <c r="AB14" s="24"/>
      <c r="AE14" s="259"/>
      <c r="AF14" s="33"/>
      <c r="AG14" s="170" t="s">
        <v>78</v>
      </c>
      <c r="AH14" s="33"/>
      <c r="AI14" s="33"/>
      <c r="AJ14" s="33"/>
      <c r="AY14" s="10"/>
      <c r="BD14" s="26"/>
    </row>
    <row r="15" spans="1:62" s="23" customFormat="1" ht="13.9" customHeight="1">
      <c r="A15" s="53"/>
      <c r="B15" s="53"/>
      <c r="C15" s="53"/>
      <c r="D15" s="53"/>
      <c r="E15" s="53"/>
      <c r="F15" s="53"/>
      <c r="G15" s="53"/>
      <c r="L15" s="5"/>
      <c r="Z15" s="24"/>
      <c r="AA15" s="24"/>
      <c r="AB15" s="24"/>
      <c r="AE15" s="259"/>
      <c r="AF15" s="33"/>
      <c r="AG15" s="33"/>
      <c r="AH15" s="33"/>
      <c r="AI15" s="33"/>
      <c r="AJ15" s="33"/>
      <c r="AK15"/>
      <c r="AM15" s="254" t="e">
        <f>Y20</f>
        <v>#DIV/0!</v>
      </c>
      <c r="AY15" s="10"/>
      <c r="BD15" s="26"/>
    </row>
    <row r="16" spans="1:62" s="23" customFormat="1" ht="13.9" customHeight="1" thickBot="1">
      <c r="A16" s="48"/>
      <c r="B16" s="48"/>
      <c r="C16" s="48"/>
      <c r="D16" s="48"/>
      <c r="E16" s="48"/>
      <c r="F16" s="48"/>
      <c r="G16" s="48"/>
      <c r="L16" s="196" t="s">
        <v>35</v>
      </c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24"/>
      <c r="AA16" s="24"/>
      <c r="AB16" s="24"/>
      <c r="AE16" s="259"/>
      <c r="AF16" s="142" t="s">
        <v>23</v>
      </c>
      <c r="AG16" s="242" t="e">
        <f t="shared" ref="AG16:AL16" si="1">S20</f>
        <v>#DIV/0!</v>
      </c>
      <c r="AH16" s="242" t="e">
        <f t="shared" si="1"/>
        <v>#DIV/0!</v>
      </c>
      <c r="AI16" s="242" t="e">
        <f t="shared" si="1"/>
        <v>#DIV/0!</v>
      </c>
      <c r="AJ16" s="242" t="e">
        <f t="shared" si="1"/>
        <v>#DIV/0!</v>
      </c>
      <c r="AK16" s="242" t="e">
        <f t="shared" si="1"/>
        <v>#DIV/0!</v>
      </c>
      <c r="AL16" s="242" t="e">
        <f t="shared" si="1"/>
        <v>#DIV/0!</v>
      </c>
      <c r="AY16" s="10"/>
      <c r="BD16" s="26"/>
    </row>
    <row r="17" spans="1:56" s="23" customFormat="1" ht="14.25">
      <c r="A17" s="244" t="s">
        <v>75</v>
      </c>
      <c r="B17" s="244" t="s">
        <v>76</v>
      </c>
      <c r="D17" s="48"/>
      <c r="E17" s="48"/>
      <c r="F17" s="79"/>
      <c r="G17" s="79"/>
      <c r="M17" s="97" t="s">
        <v>69</v>
      </c>
      <c r="N17" s="55" t="s">
        <v>70</v>
      </c>
      <c r="P17" s="197" t="e">
        <f>P11/P24</f>
        <v>#DIV/0!</v>
      </c>
      <c r="Q17" s="197" t="e">
        <f t="shared" ref="Q17:R17" si="2">Q11/Q24</f>
        <v>#DIV/0!</v>
      </c>
      <c r="R17" s="197" t="e">
        <f t="shared" si="2"/>
        <v>#DIV/0!</v>
      </c>
      <c r="S17" s="197" t="e">
        <f t="shared" ref="S17:Y17" si="3">S11/S24</f>
        <v>#DIV/0!</v>
      </c>
      <c r="T17" s="197" t="e">
        <f t="shared" si="3"/>
        <v>#DIV/0!</v>
      </c>
      <c r="U17" s="197" t="e">
        <f t="shared" si="3"/>
        <v>#DIV/0!</v>
      </c>
      <c r="V17" s="197" t="e">
        <f t="shared" si="3"/>
        <v>#DIV/0!</v>
      </c>
      <c r="W17" s="197" t="e">
        <f t="shared" si="3"/>
        <v>#DIV/0!</v>
      </c>
      <c r="X17" s="197" t="e">
        <f t="shared" si="3"/>
        <v>#DIV/0!</v>
      </c>
      <c r="Y17" s="197" t="e">
        <f t="shared" si="3"/>
        <v>#DIV/0!</v>
      </c>
      <c r="AA17" s="132" t="s">
        <v>77</v>
      </c>
      <c r="AB17" s="62"/>
      <c r="AE17" s="259"/>
      <c r="AF17" s="241" t="s">
        <v>45</v>
      </c>
      <c r="AG17" s="243" t="e">
        <f>R20</f>
        <v>#DIV/0!</v>
      </c>
      <c r="AY17" s="10"/>
      <c r="BD17" s="26"/>
    </row>
    <row r="18" spans="1:56" s="23" customFormat="1" ht="15" thickBot="1">
      <c r="A18" s="244" t="s">
        <v>43</v>
      </c>
      <c r="B18" s="244" t="s">
        <v>44</v>
      </c>
      <c r="D18" s="79"/>
      <c r="E18" s="79"/>
      <c r="F18" s="82"/>
      <c r="G18" s="79"/>
      <c r="L18" s="68"/>
      <c r="M18" s="97" t="s">
        <v>72</v>
      </c>
      <c r="N18" s="70" t="s">
        <v>13</v>
      </c>
      <c r="O18" s="70"/>
      <c r="P18" s="71" t="e">
        <f>P17-$AB$20</f>
        <v>#DIV/0!</v>
      </c>
      <c r="Q18" s="71" t="e">
        <f>Q17-$AB$20</f>
        <v>#DIV/0!</v>
      </c>
      <c r="R18" s="71" t="e">
        <f>R17-$AB$20</f>
        <v>#DIV/0!</v>
      </c>
      <c r="S18" s="71" t="e">
        <f t="shared" ref="S18:Y18" si="4">S17-$AB$20</f>
        <v>#DIV/0!</v>
      </c>
      <c r="T18" s="71" t="e">
        <f t="shared" si="4"/>
        <v>#DIV/0!</v>
      </c>
      <c r="U18" s="71" t="e">
        <f t="shared" si="4"/>
        <v>#DIV/0!</v>
      </c>
      <c r="V18" s="71" t="e">
        <f t="shared" si="4"/>
        <v>#DIV/0!</v>
      </c>
      <c r="W18" s="71" t="e">
        <f t="shared" si="4"/>
        <v>#DIV/0!</v>
      </c>
      <c r="X18" s="71" t="e">
        <f t="shared" si="4"/>
        <v>#DIV/0!</v>
      </c>
      <c r="Y18" s="71" t="e">
        <f t="shared" si="4"/>
        <v>#DIV/0!</v>
      </c>
      <c r="Z18" s="14"/>
      <c r="AA18" s="31" t="e">
        <f>($AA20-$AB20)</f>
        <v>#DIV/0!</v>
      </c>
      <c r="AE18" s="259"/>
      <c r="AF18" s="249" t="s">
        <v>59</v>
      </c>
      <c r="AG18" s="250" t="e">
        <f>Q20</f>
        <v>#DIV/0!</v>
      </c>
      <c r="AY18" s="10"/>
      <c r="BD18" s="26"/>
    </row>
    <row r="19" spans="1:56" s="23" customFormat="1" ht="13.9" customHeight="1">
      <c r="A19" s="80" t="s">
        <v>11</v>
      </c>
      <c r="B19" s="81" t="s">
        <v>20</v>
      </c>
      <c r="C19" s="79"/>
      <c r="E19" s="86"/>
      <c r="F19" s="82"/>
      <c r="G19" s="86"/>
      <c r="L19" s="14"/>
      <c r="M19" s="14"/>
      <c r="N19" s="14"/>
      <c r="O19" s="14"/>
      <c r="P19" s="252" t="s">
        <v>65</v>
      </c>
      <c r="Q19" s="248" t="s">
        <v>48</v>
      </c>
      <c r="R19" s="246" t="s">
        <v>49</v>
      </c>
      <c r="S19" s="135" t="s">
        <v>50</v>
      </c>
      <c r="T19" s="135" t="s">
        <v>51</v>
      </c>
      <c r="U19" s="135" t="s">
        <v>52</v>
      </c>
      <c r="V19" s="135" t="s">
        <v>53</v>
      </c>
      <c r="W19" s="135" t="s">
        <v>54</v>
      </c>
      <c r="X19" s="135" t="s">
        <v>55</v>
      </c>
      <c r="Y19" s="154" t="s">
        <v>56</v>
      </c>
      <c r="Z19" s="14"/>
      <c r="AA19" s="132" t="s">
        <v>18</v>
      </c>
      <c r="AB19" s="133" t="s">
        <v>2</v>
      </c>
      <c r="AE19" s="259"/>
      <c r="AF19" s="143"/>
      <c r="AG19" s="247" t="s">
        <v>60</v>
      </c>
      <c r="AH19" s="247" t="s">
        <v>60</v>
      </c>
      <c r="AI19" s="247" t="s">
        <v>61</v>
      </c>
      <c r="AJ19" s="247" t="s">
        <v>46</v>
      </c>
      <c r="AK19" s="247" t="s">
        <v>42</v>
      </c>
      <c r="AL19" s="247" t="s">
        <v>62</v>
      </c>
      <c r="AM19" s="247" t="s">
        <v>2</v>
      </c>
      <c r="AN19" s="247"/>
      <c r="AY19" s="10"/>
      <c r="BD19" s="26"/>
    </row>
    <row r="20" spans="1:56" s="36" customFormat="1" ht="13.9" customHeight="1" thickBot="1">
      <c r="A20" s="83" t="s">
        <v>12</v>
      </c>
      <c r="B20" s="84" t="s">
        <v>0</v>
      </c>
      <c r="C20" s="79"/>
      <c r="D20" s="85"/>
      <c r="E20" s="79"/>
      <c r="F20" s="82"/>
      <c r="G20" s="79"/>
      <c r="L20" s="16"/>
      <c r="M20" s="188" t="s">
        <v>8</v>
      </c>
      <c r="N20" s="188"/>
      <c r="O20" s="188"/>
      <c r="P20" s="169" t="e">
        <f>P17/$AA$20</f>
        <v>#DIV/0!</v>
      </c>
      <c r="Q20" s="169" t="e">
        <f t="shared" ref="Q20:Y20" si="5">Q17/$AA$20</f>
        <v>#DIV/0!</v>
      </c>
      <c r="R20" s="169" t="e">
        <f t="shared" si="5"/>
        <v>#DIV/0!</v>
      </c>
      <c r="S20" s="169" t="e">
        <f t="shared" si="5"/>
        <v>#DIV/0!</v>
      </c>
      <c r="T20" s="169" t="e">
        <f t="shared" si="5"/>
        <v>#DIV/0!</v>
      </c>
      <c r="U20" s="169" t="e">
        <f t="shared" si="5"/>
        <v>#DIV/0!</v>
      </c>
      <c r="V20" s="169" t="e">
        <f t="shared" si="5"/>
        <v>#DIV/0!</v>
      </c>
      <c r="W20" s="169" t="e">
        <f t="shared" si="5"/>
        <v>#DIV/0!</v>
      </c>
      <c r="X20" s="169" t="e">
        <f t="shared" si="5"/>
        <v>#DIV/0!</v>
      </c>
      <c r="Y20" s="169" t="e">
        <f t="shared" si="5"/>
        <v>#DIV/0!</v>
      </c>
      <c r="Z20" s="14"/>
      <c r="AA20" s="253" t="e">
        <f>AA11/U24</f>
        <v>#DIV/0!</v>
      </c>
      <c r="AB20" s="253" t="e">
        <f>AB11/$Y$24</f>
        <v>#DIV/0!</v>
      </c>
      <c r="AE20" s="259"/>
      <c r="AF20" s="24"/>
      <c r="AG20" s="260" t="s">
        <v>79</v>
      </c>
      <c r="AH20" s="260"/>
      <c r="AI20" s="260"/>
      <c r="AJ20" s="260"/>
      <c r="AK20" s="260"/>
      <c r="AL20" s="260"/>
      <c r="AM20" s="23"/>
      <c r="AN20" s="23"/>
      <c r="AY20" s="11"/>
      <c r="BD20" s="37"/>
    </row>
    <row r="21" spans="1:56" s="14" customFormat="1" ht="13.9" customHeight="1" thickBot="1">
      <c r="A21" s="139" t="s">
        <v>2</v>
      </c>
      <c r="B21" s="140" t="s">
        <v>1</v>
      </c>
      <c r="C21" s="141"/>
      <c r="D21" s="79"/>
      <c r="E21" s="54"/>
      <c r="F21" s="54"/>
      <c r="G21" s="54"/>
      <c r="L21" s="16"/>
      <c r="M21" s="188" t="s">
        <v>73</v>
      </c>
      <c r="N21" s="188" t="s">
        <v>13</v>
      </c>
      <c r="O21" s="188"/>
      <c r="P21" s="169" t="e">
        <f>P18/$AA$18</f>
        <v>#DIV/0!</v>
      </c>
      <c r="Q21" s="169" t="e">
        <f t="shared" ref="Q21:Y21" si="6">Q18/$AA$18</f>
        <v>#DIV/0!</v>
      </c>
      <c r="R21" s="169" t="e">
        <f t="shared" si="6"/>
        <v>#DIV/0!</v>
      </c>
      <c r="S21" s="169" t="e">
        <f t="shared" si="6"/>
        <v>#DIV/0!</v>
      </c>
      <c r="T21" s="169" t="e">
        <f t="shared" si="6"/>
        <v>#DIV/0!</v>
      </c>
      <c r="U21" s="169" t="e">
        <f t="shared" si="6"/>
        <v>#DIV/0!</v>
      </c>
      <c r="V21" s="169" t="e">
        <f t="shared" si="6"/>
        <v>#DIV/0!</v>
      </c>
      <c r="W21" s="169" t="e">
        <f t="shared" si="6"/>
        <v>#DIV/0!</v>
      </c>
      <c r="X21" s="169" t="e">
        <f t="shared" si="6"/>
        <v>#DIV/0!</v>
      </c>
      <c r="Y21" s="169" t="e">
        <f t="shared" si="6"/>
        <v>#DIV/0!</v>
      </c>
      <c r="AC21" s="33"/>
      <c r="AD21" s="33"/>
      <c r="AE21" s="259"/>
      <c r="AF21" s="33"/>
      <c r="AG21" s="255"/>
      <c r="AH21" s="255"/>
      <c r="AI21" s="255"/>
      <c r="AJ21" s="255"/>
      <c r="AK21" s="255"/>
      <c r="AL21" s="255"/>
      <c r="AM21" s="36"/>
      <c r="AN21" s="36"/>
      <c r="AY21" s="20"/>
      <c r="BD21" s="15"/>
    </row>
    <row r="22" spans="1:56" s="14" customFormat="1" ht="13.9" customHeight="1">
      <c r="A22" s="59"/>
      <c r="B22" s="60"/>
      <c r="C22" s="54"/>
      <c r="D22" s="54"/>
      <c r="E22" s="54"/>
      <c r="F22" s="54"/>
      <c r="G22" s="54"/>
      <c r="L22" s="36"/>
      <c r="Y22" s="36"/>
      <c r="AC22" s="33"/>
      <c r="AD22" s="33"/>
      <c r="AE22" s="33"/>
      <c r="AF22" s="33"/>
      <c r="AG22" s="33"/>
      <c r="AH22"/>
      <c r="AY22" s="20"/>
      <c r="BD22" s="15"/>
    </row>
    <row r="23" spans="1:56" s="14" customFormat="1" ht="13.9" customHeight="1" thickBot="1">
      <c r="A23" s="59"/>
      <c r="B23" s="60"/>
      <c r="C23" s="54"/>
      <c r="D23" s="54"/>
      <c r="E23" s="54"/>
      <c r="F23" s="54"/>
      <c r="G23" s="54"/>
      <c r="L23" s="201"/>
      <c r="Q23" s="226"/>
      <c r="R23" s="226"/>
      <c r="AC23" s="33"/>
      <c r="AD23" s="33"/>
      <c r="AE23" s="33"/>
      <c r="AF23" s="33"/>
      <c r="AG23" s="33"/>
      <c r="AH23" s="128"/>
      <c r="AY23" s="20"/>
      <c r="BD23" s="15"/>
    </row>
    <row r="24" spans="1:56" s="14" customFormat="1" ht="13.9" customHeight="1" thickBot="1">
      <c r="A24" s="59"/>
      <c r="B24" s="60"/>
      <c r="C24" s="54"/>
      <c r="D24" s="54"/>
      <c r="E24" s="54"/>
      <c r="F24" s="54"/>
      <c r="G24" s="54"/>
      <c r="M24" s="198" t="s">
        <v>34</v>
      </c>
      <c r="N24" s="198" t="s">
        <v>71</v>
      </c>
      <c r="O24" s="199"/>
      <c r="P24" s="169">
        <f t="shared" ref="P24:Y24" si="7">$E$4-($E$4*P2/1000)/2</f>
        <v>0</v>
      </c>
      <c r="Q24" s="169">
        <f t="shared" si="7"/>
        <v>0</v>
      </c>
      <c r="R24" s="169">
        <f t="shared" si="7"/>
        <v>0</v>
      </c>
      <c r="S24" s="169">
        <f t="shared" si="7"/>
        <v>0</v>
      </c>
      <c r="T24" s="169">
        <f t="shared" si="7"/>
        <v>0</v>
      </c>
      <c r="U24" s="169">
        <f t="shared" si="7"/>
        <v>0</v>
      </c>
      <c r="V24" s="169">
        <f t="shared" si="7"/>
        <v>0</v>
      </c>
      <c r="W24" s="169">
        <f t="shared" si="7"/>
        <v>0</v>
      </c>
      <c r="X24" s="169">
        <f t="shared" si="7"/>
        <v>0</v>
      </c>
      <c r="Y24" s="169">
        <f t="shared" si="7"/>
        <v>0</v>
      </c>
      <c r="AC24" s="33"/>
      <c r="AD24" s="33"/>
      <c r="AE24" s="33"/>
      <c r="AF24" s="33"/>
      <c r="AG24" s="33"/>
      <c r="AH24" s="127"/>
      <c r="AY24" s="20"/>
      <c r="BD24" s="15"/>
    </row>
    <row r="25" spans="1:56" s="14" customFormat="1" ht="13.9" customHeight="1" thickBot="1">
      <c r="A25" s="17" t="s">
        <v>22</v>
      </c>
      <c r="B25" s="17"/>
      <c r="C25" s="45"/>
      <c r="D25" s="18"/>
      <c r="E25" s="18"/>
      <c r="F25" s="18"/>
      <c r="G25" s="18"/>
      <c r="L25" s="196" t="s">
        <v>30</v>
      </c>
      <c r="M25" s="131"/>
      <c r="N25" s="56"/>
      <c r="O25" s="56"/>
      <c r="Y25" s="36"/>
      <c r="AC25" s="33"/>
      <c r="AD25" s="33"/>
      <c r="AE25" s="33"/>
      <c r="AF25" s="33"/>
      <c r="AG25" s="33"/>
      <c r="AH25" s="126"/>
      <c r="AY25" s="20"/>
      <c r="BD25" s="15"/>
    </row>
    <row r="26" spans="1:56" s="14" customFormat="1" ht="13.9" customHeight="1">
      <c r="A26" s="17" t="s">
        <v>28</v>
      </c>
      <c r="B26" s="38"/>
      <c r="C26" s="44"/>
      <c r="D26" s="42"/>
      <c r="E26" s="43"/>
      <c r="F26" s="41"/>
      <c r="G26" s="42"/>
      <c r="L26" s="189"/>
      <c r="P26" s="252" t="s">
        <v>65</v>
      </c>
      <c r="Q26" s="248" t="s">
        <v>48</v>
      </c>
      <c r="R26" s="246" t="s">
        <v>49</v>
      </c>
      <c r="S26" s="135" t="s">
        <v>50</v>
      </c>
      <c r="T26" s="135" t="s">
        <v>51</v>
      </c>
      <c r="U26" s="135" t="s">
        <v>52</v>
      </c>
      <c r="V26" s="135" t="s">
        <v>53</v>
      </c>
      <c r="W26" s="135" t="s">
        <v>54</v>
      </c>
      <c r="X26" s="135" t="s">
        <v>55</v>
      </c>
      <c r="Y26" s="154" t="s">
        <v>56</v>
      </c>
      <c r="AC26" s="33"/>
      <c r="AD26" s="33"/>
      <c r="AE26" s="33"/>
      <c r="AF26" s="33"/>
      <c r="AG26" s="33"/>
      <c r="AH26"/>
      <c r="AY26" s="20"/>
      <c r="BD26" s="15"/>
    </row>
    <row r="27" spans="1:56" s="14" customFormat="1" ht="13.9" customHeight="1">
      <c r="A27" s="103" t="s">
        <v>29</v>
      </c>
      <c r="B27" s="60"/>
      <c r="C27" s="54"/>
      <c r="D27" s="54"/>
      <c r="E27" s="54"/>
      <c r="F27" s="54"/>
      <c r="G27" s="54"/>
      <c r="L27" s="36"/>
      <c r="M27" s="190" t="s">
        <v>36</v>
      </c>
      <c r="N27" s="174" t="s">
        <v>25</v>
      </c>
      <c r="O27" s="174"/>
      <c r="P27" s="192" t="e">
        <f>P49</f>
        <v>#DIV/0!</v>
      </c>
      <c r="Q27" s="192" t="e">
        <f t="shared" ref="Q27" si="8">Q49</f>
        <v>#DIV/0!</v>
      </c>
      <c r="R27" s="192" t="e">
        <f t="shared" ref="R27:Y27" si="9">R49</f>
        <v>#DIV/0!</v>
      </c>
      <c r="S27" s="192" t="e">
        <f t="shared" si="9"/>
        <v>#DIV/0!</v>
      </c>
      <c r="T27" s="192" t="e">
        <f t="shared" si="9"/>
        <v>#DIV/0!</v>
      </c>
      <c r="U27" s="192" t="e">
        <f t="shared" si="9"/>
        <v>#DIV/0!</v>
      </c>
      <c r="V27" s="192" t="e">
        <f t="shared" si="9"/>
        <v>#DIV/0!</v>
      </c>
      <c r="W27" s="192" t="e">
        <f t="shared" si="9"/>
        <v>#DIV/0!</v>
      </c>
      <c r="X27" s="192" t="e">
        <f t="shared" si="9"/>
        <v>#DIV/0!</v>
      </c>
      <c r="Y27" s="192" t="e">
        <f t="shared" si="9"/>
        <v>#DIV/0!</v>
      </c>
      <c r="AC27" s="33"/>
      <c r="AD27" s="33"/>
      <c r="AE27" s="33"/>
      <c r="AF27" s="33"/>
      <c r="AG27" s="33"/>
      <c r="AY27" s="20"/>
      <c r="BD27" s="15"/>
    </row>
    <row r="28" spans="1:56" s="14" customFormat="1" ht="13.9" customHeight="1">
      <c r="A28" s="160"/>
      <c r="B28" s="60"/>
      <c r="C28" s="54"/>
      <c r="D28" s="54"/>
      <c r="E28" s="54"/>
      <c r="F28" s="54"/>
      <c r="G28" s="54"/>
      <c r="L28" s="36"/>
      <c r="M28" s="173" t="s">
        <v>36</v>
      </c>
      <c r="N28" s="174" t="s">
        <v>70</v>
      </c>
      <c r="O28" s="191"/>
      <c r="P28" s="193" t="e">
        <f>P51</f>
        <v>#DIV/0!</v>
      </c>
      <c r="Q28" s="193" t="e">
        <f t="shared" ref="Q28" si="10">Q51</f>
        <v>#DIV/0!</v>
      </c>
      <c r="R28" s="193" t="e">
        <f t="shared" ref="R28:Y28" si="11">R51</f>
        <v>#DIV/0!</v>
      </c>
      <c r="S28" s="193" t="e">
        <f t="shared" si="11"/>
        <v>#DIV/0!</v>
      </c>
      <c r="T28" s="193" t="e">
        <f t="shared" si="11"/>
        <v>#DIV/0!</v>
      </c>
      <c r="U28" s="193" t="e">
        <f t="shared" si="11"/>
        <v>#DIV/0!</v>
      </c>
      <c r="V28" s="193" t="e">
        <f t="shared" si="11"/>
        <v>#DIV/0!</v>
      </c>
      <c r="W28" s="193" t="e">
        <f t="shared" si="11"/>
        <v>#DIV/0!</v>
      </c>
      <c r="X28" s="193" t="e">
        <f t="shared" si="11"/>
        <v>#DIV/0!</v>
      </c>
      <c r="Y28" s="193" t="e">
        <f t="shared" si="11"/>
        <v>#DIV/0!</v>
      </c>
      <c r="AC28" s="33"/>
      <c r="AD28" s="33"/>
      <c r="AE28" s="33"/>
      <c r="AF28" s="33"/>
      <c r="AG28" s="33"/>
      <c r="AY28" s="20"/>
      <c r="BD28" s="15"/>
    </row>
    <row r="29" spans="1:56" s="14" customFormat="1" ht="13.9" customHeight="1" thickBot="1">
      <c r="A29" s="59"/>
      <c r="B29" s="60"/>
      <c r="C29" s="54"/>
      <c r="D29" s="54"/>
      <c r="E29" s="54"/>
      <c r="F29" s="54"/>
      <c r="G29" s="54"/>
      <c r="L29" s="131"/>
      <c r="M29" s="171" t="s">
        <v>33</v>
      </c>
      <c r="N29" s="172" t="s">
        <v>14</v>
      </c>
      <c r="O29" s="200"/>
      <c r="P29" s="169" t="e">
        <f>P28/P17</f>
        <v>#DIV/0!</v>
      </c>
      <c r="Q29" s="169" t="e">
        <f t="shared" ref="Q29" si="12">Q28/Q17</f>
        <v>#DIV/0!</v>
      </c>
      <c r="R29" s="169" t="e">
        <f t="shared" ref="R29:Y29" si="13">R28/R17</f>
        <v>#DIV/0!</v>
      </c>
      <c r="S29" s="169" t="e">
        <f t="shared" si="13"/>
        <v>#DIV/0!</v>
      </c>
      <c r="T29" s="169" t="e">
        <f t="shared" si="13"/>
        <v>#DIV/0!</v>
      </c>
      <c r="U29" s="169" t="e">
        <f t="shared" si="13"/>
        <v>#DIV/0!</v>
      </c>
      <c r="V29" s="169" t="e">
        <f t="shared" si="13"/>
        <v>#DIV/0!</v>
      </c>
      <c r="W29" s="169" t="e">
        <f t="shared" si="13"/>
        <v>#DIV/0!</v>
      </c>
      <c r="X29" s="169" t="e">
        <f t="shared" si="13"/>
        <v>#DIV/0!</v>
      </c>
      <c r="Y29" s="169" t="e">
        <f t="shared" si="13"/>
        <v>#DIV/0!</v>
      </c>
      <c r="AC29" s="33"/>
      <c r="AD29" s="33"/>
      <c r="AE29" s="33"/>
      <c r="AF29" s="33"/>
      <c r="AG29" s="33"/>
      <c r="AY29" s="20"/>
      <c r="BD29" s="15"/>
    </row>
    <row r="30" spans="1:56" s="14" customFormat="1" ht="13.9" customHeight="1">
      <c r="A30" s="59"/>
      <c r="B30" s="60"/>
      <c r="C30" s="54"/>
      <c r="D30" s="54"/>
      <c r="E30" s="54"/>
      <c r="F30" s="54"/>
      <c r="G30" s="54"/>
      <c r="M30" s="202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36"/>
      <c r="AC30" s="33"/>
      <c r="AD30" s="33"/>
      <c r="AE30" s="33"/>
      <c r="AF30" s="33"/>
      <c r="AG30" s="33"/>
      <c r="AY30" s="20"/>
      <c r="BD30" s="15"/>
    </row>
    <row r="31" spans="1:56" s="14" customFormat="1" ht="13.9" customHeight="1" thickBot="1">
      <c r="A31" s="59"/>
      <c r="B31" s="60"/>
      <c r="C31" s="54"/>
      <c r="D31" s="54"/>
      <c r="E31" s="54"/>
      <c r="F31" s="54"/>
      <c r="G31" s="54"/>
      <c r="L31" s="196" t="s">
        <v>32</v>
      </c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36"/>
      <c r="AC31" s="33"/>
      <c r="AD31" s="33"/>
      <c r="AE31" s="33"/>
      <c r="AF31" s="33"/>
      <c r="AG31" s="33"/>
      <c r="AH31"/>
      <c r="AY31" s="20"/>
      <c r="BD31" s="15"/>
    </row>
    <row r="32" spans="1:56" s="14" customFormat="1" ht="13.9" customHeight="1">
      <c r="A32" s="59"/>
      <c r="B32" s="60"/>
      <c r="C32" s="54"/>
      <c r="D32" s="54"/>
      <c r="E32" s="54"/>
      <c r="F32" s="54"/>
      <c r="G32" s="54"/>
      <c r="M32" s="214"/>
      <c r="N32" s="214"/>
      <c r="O32" s="218" t="s">
        <v>15</v>
      </c>
      <c r="P32" s="218"/>
      <c r="Q32" s="218"/>
      <c r="R32" s="218"/>
      <c r="S32" s="218"/>
      <c r="T32" s="214"/>
      <c r="U32" s="214"/>
      <c r="V32" s="214"/>
      <c r="W32" s="214"/>
      <c r="X32" s="214"/>
      <c r="Z32" s="36"/>
      <c r="AC32" s="33"/>
      <c r="AD32" s="33"/>
      <c r="AE32" s="33"/>
      <c r="AF32" s="33"/>
      <c r="AG32" s="33"/>
      <c r="AH32" s="128"/>
      <c r="AY32" s="20"/>
      <c r="BD32" s="15"/>
    </row>
    <row r="33" spans="1:56" s="14" customFormat="1" ht="24" customHeight="1" thickBot="1">
      <c r="A33" s="59"/>
      <c r="B33" s="60"/>
      <c r="C33" s="54"/>
      <c r="D33" s="54"/>
      <c r="E33" s="54"/>
      <c r="F33" s="54"/>
      <c r="G33" s="54"/>
      <c r="O33" s="222" t="s">
        <v>126</v>
      </c>
      <c r="P33" s="222" t="s">
        <v>66</v>
      </c>
      <c r="Q33" s="222" t="s">
        <v>57</v>
      </c>
      <c r="R33" s="222" t="s">
        <v>58</v>
      </c>
      <c r="S33" s="222" t="s">
        <v>16</v>
      </c>
      <c r="T33" s="222"/>
      <c r="U33" s="222"/>
      <c r="V33" s="222"/>
      <c r="W33" s="222"/>
      <c r="X33" s="222"/>
      <c r="Y33" s="222"/>
      <c r="Z33" s="222"/>
      <c r="AC33" s="33"/>
      <c r="AD33" s="33"/>
      <c r="AE33" s="33"/>
      <c r="AF33" s="33"/>
      <c r="AG33" s="33"/>
      <c r="AH33" s="127"/>
      <c r="AY33" s="20"/>
      <c r="BD33" s="15"/>
    </row>
    <row r="34" spans="1:56" s="14" customFormat="1" ht="15" customHeight="1" thickTop="1" thickBot="1">
      <c r="A34" s="59"/>
      <c r="B34" s="60"/>
      <c r="C34" s="54"/>
      <c r="D34" s="54"/>
      <c r="E34" s="54"/>
      <c r="F34" s="54"/>
      <c r="G34" s="54"/>
      <c r="L34" s="215" t="s">
        <v>123</v>
      </c>
      <c r="M34" s="216"/>
      <c r="N34" s="217"/>
      <c r="O34" s="185"/>
      <c r="P34" s="185"/>
      <c r="Q34" s="185"/>
      <c r="R34" s="185"/>
      <c r="S34" s="185"/>
      <c r="T34" s="222"/>
      <c r="U34" s="222"/>
      <c r="V34" s="222"/>
      <c r="W34" s="222"/>
      <c r="X34" s="222"/>
      <c r="Y34" s="222"/>
      <c r="Z34" s="222"/>
      <c r="AC34" s="33"/>
      <c r="AD34" s="33"/>
      <c r="AE34" s="33"/>
      <c r="AF34" s="33"/>
      <c r="AG34" s="33"/>
      <c r="AH34" s="126"/>
      <c r="AY34" s="20"/>
      <c r="BD34" s="15"/>
    </row>
    <row r="35" spans="1:56" s="14" customFormat="1" ht="13.9" customHeight="1" thickTop="1">
      <c r="A35" s="59"/>
      <c r="B35" s="60"/>
      <c r="C35" s="54"/>
      <c r="D35" s="54"/>
      <c r="E35" s="54"/>
      <c r="F35" s="54"/>
      <c r="G35" s="54"/>
      <c r="O35" s="214" t="s">
        <v>31</v>
      </c>
      <c r="P35" s="214"/>
      <c r="Q35" s="214"/>
      <c r="R35" s="214"/>
      <c r="S35" s="222"/>
      <c r="T35" s="222"/>
      <c r="U35" s="222"/>
      <c r="V35" s="222"/>
      <c r="W35" s="222"/>
      <c r="X35" s="222"/>
      <c r="Y35" s="222"/>
      <c r="Z35" s="222"/>
      <c r="AC35" s="33"/>
      <c r="AD35" s="33"/>
      <c r="AE35" s="33"/>
      <c r="AF35" s="33"/>
      <c r="AG35" s="33"/>
      <c r="AH35"/>
      <c r="AY35" s="20"/>
      <c r="BD35" s="15"/>
    </row>
    <row r="36" spans="1:56" s="14" customFormat="1" ht="13.9" customHeight="1">
      <c r="A36" s="59"/>
      <c r="B36" s="60"/>
      <c r="C36" s="54"/>
      <c r="D36" s="54"/>
      <c r="E36" s="54"/>
      <c r="F36" s="54"/>
      <c r="G36" s="54"/>
      <c r="O36" s="162" t="e">
        <f>$O34/O34</f>
        <v>#DIV/0!</v>
      </c>
      <c r="P36" s="162" t="e">
        <f>$O34/P34</f>
        <v>#DIV/0!</v>
      </c>
      <c r="Q36" s="162" t="e">
        <f>$O34/Q34</f>
        <v>#DIV/0!</v>
      </c>
      <c r="R36" s="162" t="e">
        <f>$O34/R34</f>
        <v>#DIV/0!</v>
      </c>
      <c r="S36" s="162" t="e">
        <f>$O34/S34</f>
        <v>#DIV/0!</v>
      </c>
      <c r="T36" s="162"/>
      <c r="U36" s="162"/>
      <c r="V36" s="162"/>
      <c r="W36" s="162"/>
      <c r="X36" s="162"/>
      <c r="Z36" s="36"/>
      <c r="AC36" s="33"/>
      <c r="AD36" s="33"/>
      <c r="AE36" s="33"/>
      <c r="AF36" s="33"/>
      <c r="AG36" s="33"/>
      <c r="AY36" s="20"/>
      <c r="BD36" s="15"/>
    </row>
    <row r="37" spans="1:56" s="14" customFormat="1" ht="13.9" customHeight="1" thickBot="1">
      <c r="A37" s="59"/>
      <c r="B37" s="60"/>
      <c r="C37" s="54"/>
      <c r="D37" s="54"/>
      <c r="E37" s="54"/>
      <c r="F37" s="54"/>
      <c r="G37" s="54"/>
      <c r="L37" s="161"/>
      <c r="M37" s="9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36"/>
      <c r="AC37" s="33"/>
      <c r="AD37" s="33"/>
      <c r="AE37" s="33"/>
      <c r="AF37" s="33"/>
      <c r="AG37" s="33"/>
      <c r="AY37" s="20"/>
      <c r="BD37" s="15"/>
    </row>
    <row r="38" spans="1:56" s="14" customFormat="1" ht="13.9" customHeight="1">
      <c r="A38" s="59"/>
      <c r="B38" s="60"/>
      <c r="C38" s="54"/>
      <c r="D38" s="54"/>
      <c r="E38" s="54"/>
      <c r="F38" s="54"/>
      <c r="G38" s="54"/>
      <c r="L38" s="4"/>
      <c r="M38" s="8"/>
      <c r="N38" s="25"/>
      <c r="O38" s="186"/>
      <c r="P38" s="252"/>
      <c r="Q38" s="248"/>
      <c r="R38" s="246"/>
      <c r="S38" s="135"/>
      <c r="T38" s="135"/>
      <c r="U38" s="135"/>
      <c r="V38" s="135"/>
      <c r="W38" s="135"/>
      <c r="X38" s="135"/>
      <c r="Y38" s="154"/>
      <c r="Z38" s="36"/>
      <c r="AC38" s="33"/>
      <c r="AD38" s="33"/>
      <c r="AE38" s="33"/>
      <c r="AF38" s="33"/>
      <c r="AG38" s="33"/>
      <c r="AY38" s="20"/>
      <c r="BD38" s="15"/>
    </row>
    <row r="39" spans="1:56" s="14" customFormat="1" ht="13.9" customHeight="1">
      <c r="A39" s="59"/>
      <c r="B39" s="60"/>
      <c r="C39" s="54"/>
      <c r="D39" s="54"/>
      <c r="E39" s="54"/>
      <c r="F39" s="54"/>
      <c r="G39" s="54"/>
      <c r="L39" s="4"/>
      <c r="M39" s="1"/>
      <c r="N39" s="27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36"/>
      <c r="AC39" s="33"/>
      <c r="AD39" s="33"/>
      <c r="AE39" s="33"/>
      <c r="AF39" s="33"/>
      <c r="AG39" s="33"/>
      <c r="AY39" s="20"/>
      <c r="BD39" s="15"/>
    </row>
    <row r="40" spans="1:56" s="14" customFormat="1" ht="13.9" customHeight="1">
      <c r="A40" s="59"/>
      <c r="B40" s="60"/>
      <c r="C40" s="54"/>
      <c r="D40" s="54"/>
      <c r="E40" s="54"/>
      <c r="F40" s="54"/>
      <c r="G40" s="54"/>
      <c r="L40" s="5"/>
      <c r="M40" s="1"/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45"/>
      <c r="AC40" s="33"/>
      <c r="AD40" s="33"/>
      <c r="AE40" s="33"/>
      <c r="AF40" s="33"/>
      <c r="AG40" s="33"/>
      <c r="AY40" s="20"/>
      <c r="BD40" s="15"/>
    </row>
    <row r="41" spans="1:56" s="14" customFormat="1" ht="13.9" customHeight="1">
      <c r="A41" s="59"/>
      <c r="B41" s="60"/>
      <c r="C41" s="54"/>
      <c r="D41" s="54"/>
      <c r="E41" s="54"/>
      <c r="F41" s="54"/>
      <c r="G41" s="54"/>
      <c r="L41" s="5"/>
      <c r="M41" s="1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45"/>
      <c r="AC41" s="33"/>
      <c r="AD41" s="33"/>
      <c r="AE41" s="33"/>
      <c r="AF41" s="33"/>
      <c r="AG41" s="33"/>
      <c r="AY41" s="20"/>
      <c r="BD41" s="15"/>
    </row>
    <row r="42" spans="1:56" s="14" customFormat="1" ht="13.9" customHeight="1">
      <c r="A42" s="59"/>
      <c r="B42" s="60"/>
      <c r="C42" s="54"/>
      <c r="D42" s="54"/>
      <c r="E42" s="54"/>
      <c r="F42" s="54"/>
      <c r="G42" s="54"/>
      <c r="L42" s="3"/>
      <c r="M42" s="6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6"/>
      <c r="AC42" s="33"/>
      <c r="AD42" s="33"/>
      <c r="AE42" s="33"/>
      <c r="AF42" s="33"/>
      <c r="AG42" s="33"/>
      <c r="AY42" s="20"/>
      <c r="BD42" s="15"/>
    </row>
    <row r="43" spans="1:56" s="14" customFormat="1" ht="13.9" customHeight="1">
      <c r="A43" s="59"/>
      <c r="B43" s="60"/>
      <c r="C43" s="54"/>
      <c r="D43" s="54"/>
      <c r="E43" s="54"/>
      <c r="F43" s="54"/>
      <c r="G43" s="54"/>
      <c r="L43" s="211"/>
      <c r="M43" s="211"/>
      <c r="N43" s="212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36"/>
      <c r="AC43" s="33"/>
      <c r="AD43" s="33"/>
      <c r="AE43" s="33"/>
      <c r="AF43" s="33"/>
      <c r="AG43" s="33"/>
      <c r="AY43" s="20"/>
      <c r="BD43" s="15"/>
    </row>
    <row r="44" spans="1:56" s="14" customFormat="1" ht="13.9" customHeight="1">
      <c r="A44" s="59"/>
      <c r="B44" s="60"/>
      <c r="C44" s="54"/>
      <c r="D44" s="54"/>
      <c r="E44" s="54"/>
      <c r="F44" s="54"/>
      <c r="G44" s="54"/>
      <c r="L44" s="211"/>
      <c r="M44" s="211"/>
      <c r="N44" s="212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36"/>
      <c r="AC44" s="33"/>
      <c r="AD44" s="33"/>
      <c r="AE44" s="33"/>
      <c r="AF44" s="33"/>
      <c r="AG44" s="33"/>
      <c r="AY44" s="20"/>
      <c r="BD44" s="15"/>
    </row>
    <row r="45" spans="1:56" s="14" customFormat="1" ht="13.9" customHeight="1">
      <c r="A45" s="59"/>
      <c r="B45" s="60"/>
      <c r="C45" s="54"/>
      <c r="D45" s="54"/>
      <c r="E45" s="54"/>
      <c r="F45" s="54"/>
      <c r="G45" s="54"/>
      <c r="Z45" s="36"/>
      <c r="AC45" s="33"/>
      <c r="AD45" s="33"/>
      <c r="AE45" s="33"/>
      <c r="AF45" s="33"/>
      <c r="AG45" s="33"/>
      <c r="AY45" s="20"/>
      <c r="BD45" s="15"/>
    </row>
    <row r="46" spans="1:56" s="14" customFormat="1" ht="13.9" customHeight="1" thickBot="1">
      <c r="A46" s="59"/>
      <c r="B46" s="60"/>
      <c r="C46" s="54"/>
      <c r="D46" s="54"/>
      <c r="E46" s="54"/>
      <c r="F46" s="54"/>
      <c r="G46" s="54"/>
      <c r="L46" s="36"/>
      <c r="M46" s="97"/>
      <c r="N46" s="98"/>
      <c r="O46" s="98"/>
      <c r="P46" s="31"/>
      <c r="Q46" s="31"/>
      <c r="R46" s="31"/>
      <c r="S46" s="36"/>
      <c r="T46" s="36"/>
      <c r="U46" s="36"/>
      <c r="V46" s="36"/>
      <c r="W46" s="36"/>
      <c r="X46" s="36"/>
      <c r="Y46" s="36"/>
      <c r="Z46" s="36"/>
      <c r="AC46" s="33"/>
      <c r="AD46" s="33"/>
      <c r="AE46" s="33"/>
      <c r="AF46" s="33"/>
      <c r="AG46" s="33"/>
      <c r="AY46" s="20"/>
      <c r="BD46" s="15"/>
    </row>
    <row r="47" spans="1:56" s="14" customFormat="1" ht="13.7" customHeight="1">
      <c r="A47" s="59"/>
      <c r="B47" s="60"/>
      <c r="C47" s="54"/>
      <c r="D47" s="54"/>
      <c r="E47" s="54"/>
      <c r="F47" s="54"/>
      <c r="G47" s="54"/>
      <c r="L47" s="36"/>
      <c r="M47" s="97"/>
      <c r="O47" s="187" t="s">
        <v>27</v>
      </c>
      <c r="P47" s="252" t="s">
        <v>65</v>
      </c>
      <c r="Q47" s="248" t="s">
        <v>48</v>
      </c>
      <c r="R47" s="246" t="s">
        <v>49</v>
      </c>
      <c r="S47" s="135" t="s">
        <v>50</v>
      </c>
      <c r="T47" s="135" t="s">
        <v>51</v>
      </c>
      <c r="U47" s="135" t="s">
        <v>52</v>
      </c>
      <c r="V47" s="135" t="s">
        <v>53</v>
      </c>
      <c r="W47" s="135" t="s">
        <v>54</v>
      </c>
      <c r="X47" s="135" t="s">
        <v>55</v>
      </c>
      <c r="Y47" s="154" t="s">
        <v>56</v>
      </c>
      <c r="Z47" s="36"/>
      <c r="AY47" s="20"/>
      <c r="BD47" s="15"/>
    </row>
    <row r="48" spans="1:56" s="14" customFormat="1" ht="13.9" customHeight="1">
      <c r="A48" s="59"/>
      <c r="B48" s="60"/>
      <c r="C48" s="54"/>
      <c r="D48" s="54"/>
      <c r="E48" s="54"/>
      <c r="F48" s="54"/>
      <c r="G48" s="54"/>
      <c r="M48" s="205" t="s">
        <v>36</v>
      </c>
      <c r="N48" s="174" t="s">
        <v>25</v>
      </c>
      <c r="O48" s="206" t="e">
        <f>O44*O36</f>
        <v>#DIV/0!</v>
      </c>
      <c r="P48" s="206" t="e">
        <f>P44*P36</f>
        <v>#DIV/0!</v>
      </c>
      <c r="Q48" s="206" t="e">
        <f>Q44*P36</f>
        <v>#DIV/0!</v>
      </c>
      <c r="R48" s="206" t="e">
        <f>R44*P36</f>
        <v>#DIV/0!</v>
      </c>
      <c r="S48" s="206" t="e">
        <f>S44*Q36</f>
        <v>#DIV/0!</v>
      </c>
      <c r="T48" s="206" t="e">
        <f>T44*Q36</f>
        <v>#DIV/0!</v>
      </c>
      <c r="U48" s="206" t="e">
        <f>U44*Q36</f>
        <v>#DIV/0!</v>
      </c>
      <c r="V48" s="206" t="e">
        <f>V44*R36</f>
        <v>#DIV/0!</v>
      </c>
      <c r="W48" s="206" t="e">
        <f>W44*R36</f>
        <v>#DIV/0!</v>
      </c>
      <c r="X48" s="206" t="e">
        <f>X44*R36</f>
        <v>#DIV/0!</v>
      </c>
      <c r="Y48" s="206" t="e">
        <f>Y44*S36</f>
        <v>#DIV/0!</v>
      </c>
      <c r="Z48" s="36"/>
      <c r="AY48" s="20"/>
      <c r="BD48" s="15"/>
    </row>
    <row r="49" spans="1:56" s="14" customFormat="1" ht="13.9" customHeight="1" thickBot="1">
      <c r="A49" s="59"/>
      <c r="B49" s="60"/>
      <c r="C49" s="54"/>
      <c r="D49" s="54"/>
      <c r="E49" s="54"/>
      <c r="F49" s="54"/>
      <c r="G49" s="54"/>
      <c r="M49" s="207" t="s">
        <v>37</v>
      </c>
      <c r="N49" s="174" t="s">
        <v>25</v>
      </c>
      <c r="O49" s="208"/>
      <c r="P49" s="209" t="e">
        <f>P48-$O$48</f>
        <v>#DIV/0!</v>
      </c>
      <c r="Q49" s="209" t="e">
        <f t="shared" ref="Q49:Y49" si="14">Q48-$O$48</f>
        <v>#DIV/0!</v>
      </c>
      <c r="R49" s="209" t="e">
        <f t="shared" si="14"/>
        <v>#DIV/0!</v>
      </c>
      <c r="S49" s="209" t="e">
        <f t="shared" si="14"/>
        <v>#DIV/0!</v>
      </c>
      <c r="T49" s="209" t="e">
        <f>T48-$O$48</f>
        <v>#DIV/0!</v>
      </c>
      <c r="U49" s="209" t="e">
        <f t="shared" si="14"/>
        <v>#DIV/0!</v>
      </c>
      <c r="V49" s="209" t="e">
        <f t="shared" si="14"/>
        <v>#DIV/0!</v>
      </c>
      <c r="W49" s="209" t="e">
        <f t="shared" si="14"/>
        <v>#DIV/0!</v>
      </c>
      <c r="X49" s="209" t="e">
        <f t="shared" si="14"/>
        <v>#DIV/0!</v>
      </c>
      <c r="Y49" s="209" t="e">
        <f t="shared" si="14"/>
        <v>#DIV/0!</v>
      </c>
      <c r="Z49" s="36"/>
      <c r="AY49" s="20"/>
      <c r="BD49" s="15"/>
    </row>
    <row r="50" spans="1:56" s="14" customFormat="1" ht="13.7" customHeight="1">
      <c r="A50" s="59"/>
      <c r="B50" s="60"/>
      <c r="C50" s="54"/>
      <c r="D50" s="54"/>
      <c r="E50" s="54"/>
      <c r="F50" s="54"/>
      <c r="G50" s="54"/>
      <c r="L50" s="36"/>
      <c r="M50" s="69"/>
      <c r="O50" s="95"/>
      <c r="P50" s="252" t="s">
        <v>65</v>
      </c>
      <c r="Q50" s="248" t="s">
        <v>48</v>
      </c>
      <c r="R50" s="246" t="s">
        <v>49</v>
      </c>
      <c r="S50" s="135" t="s">
        <v>50</v>
      </c>
      <c r="T50" s="135" t="s">
        <v>51</v>
      </c>
      <c r="U50" s="135" t="s">
        <v>52</v>
      </c>
      <c r="V50" s="135" t="s">
        <v>53</v>
      </c>
      <c r="W50" s="135" t="s">
        <v>54</v>
      </c>
      <c r="X50" s="135" t="s">
        <v>55</v>
      </c>
      <c r="Y50" s="154" t="s">
        <v>56</v>
      </c>
      <c r="Z50" s="36"/>
      <c r="AY50" s="20"/>
      <c r="BD50" s="15"/>
    </row>
    <row r="51" spans="1:56" s="14" customFormat="1" ht="13.9" customHeight="1">
      <c r="A51" s="59"/>
      <c r="B51" s="60"/>
      <c r="C51" s="54"/>
      <c r="D51" s="54"/>
      <c r="E51" s="54"/>
      <c r="F51" s="54"/>
      <c r="G51" s="54"/>
      <c r="M51" s="204" t="s">
        <v>36</v>
      </c>
      <c r="N51" s="174" t="s">
        <v>70</v>
      </c>
      <c r="O51" s="210"/>
      <c r="P51" s="206" t="e">
        <f>P49/P24</f>
        <v>#DIV/0!</v>
      </c>
      <c r="Q51" s="206" t="e">
        <f>Q49/Q24</f>
        <v>#DIV/0!</v>
      </c>
      <c r="R51" s="206" t="e">
        <f t="shared" ref="R51:Y51" si="15">R49/R24</f>
        <v>#DIV/0!</v>
      </c>
      <c r="S51" s="206" t="e">
        <f t="shared" si="15"/>
        <v>#DIV/0!</v>
      </c>
      <c r="T51" s="206" t="e">
        <f t="shared" si="15"/>
        <v>#DIV/0!</v>
      </c>
      <c r="U51" s="206" t="e">
        <f t="shared" si="15"/>
        <v>#DIV/0!</v>
      </c>
      <c r="V51" s="206" t="e">
        <f t="shared" si="15"/>
        <v>#DIV/0!</v>
      </c>
      <c r="W51" s="206" t="e">
        <f t="shared" si="15"/>
        <v>#DIV/0!</v>
      </c>
      <c r="X51" s="206" t="e">
        <f t="shared" si="15"/>
        <v>#DIV/0!</v>
      </c>
      <c r="Y51" s="206" t="e">
        <f t="shared" si="15"/>
        <v>#DIV/0!</v>
      </c>
      <c r="Z51" s="36"/>
      <c r="AY51" s="20"/>
      <c r="BD51" s="15"/>
    </row>
    <row r="52" spans="1:56" s="14" customFormat="1" ht="13.9" customHeight="1" thickBot="1">
      <c r="A52" s="59"/>
      <c r="B52" s="60"/>
      <c r="C52" s="54"/>
      <c r="D52" s="54"/>
      <c r="E52" s="54"/>
      <c r="F52" s="54"/>
      <c r="G52" s="54"/>
      <c r="Z52" s="36"/>
      <c r="AY52" s="20"/>
      <c r="BD52" s="15"/>
    </row>
    <row r="53" spans="1:56" s="24" customFormat="1" ht="13.9" customHeight="1" thickTop="1">
      <c r="A53" s="221" t="s">
        <v>81</v>
      </c>
      <c r="B53" s="144"/>
      <c r="C53" s="144"/>
      <c r="D53" s="144"/>
      <c r="E53" s="144"/>
      <c r="F53" s="145"/>
      <c r="G53" s="145"/>
      <c r="H53" s="146"/>
      <c r="I53" s="146"/>
      <c r="L53" s="111"/>
      <c r="M53" s="112"/>
      <c r="N53" s="113"/>
      <c r="O53" s="113"/>
      <c r="P53" s="31"/>
      <c r="Q53" s="31"/>
      <c r="R53" s="31"/>
      <c r="S53" s="31"/>
      <c r="T53" s="31"/>
      <c r="U53" s="117"/>
      <c r="AU53" s="105"/>
      <c r="AZ53" s="122"/>
    </row>
    <row r="54" spans="1:56" s="24" customFormat="1" ht="13.9" customHeight="1">
      <c r="A54" s="119"/>
      <c r="B54" s="101"/>
      <c r="C54" s="101"/>
      <c r="D54" s="101"/>
      <c r="E54" s="101"/>
      <c r="F54" s="147"/>
      <c r="G54" s="116"/>
      <c r="H54" s="116"/>
      <c r="I54" s="116"/>
      <c r="L54" s="114"/>
      <c r="M54" s="112"/>
      <c r="N54" s="98"/>
      <c r="O54" s="98"/>
      <c r="P54" s="31"/>
      <c r="Q54" s="31"/>
      <c r="R54" s="31"/>
      <c r="S54" s="31"/>
      <c r="T54" s="31"/>
      <c r="U54" s="123"/>
      <c r="AU54" s="105"/>
      <c r="AZ54" s="122"/>
    </row>
    <row r="55" spans="1:56" s="24" customFormat="1" ht="13.9" customHeight="1">
      <c r="A55" s="119"/>
      <c r="B55" s="118"/>
      <c r="C55" s="101"/>
      <c r="D55" s="101"/>
      <c r="E55" s="101"/>
      <c r="F55" s="147"/>
      <c r="G55" s="116"/>
      <c r="H55" s="116"/>
      <c r="I55" s="116"/>
      <c r="L55" s="95"/>
      <c r="M55" s="92"/>
      <c r="N55" s="115"/>
      <c r="O55" s="115"/>
      <c r="P55" s="67"/>
      <c r="Q55" s="67"/>
      <c r="R55" s="67"/>
      <c r="S55" s="67"/>
      <c r="T55" s="67"/>
      <c r="V55" s="57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U55" s="105"/>
      <c r="AZ55" s="122"/>
    </row>
    <row r="56" spans="1:56" s="122" customFormat="1" ht="13.9" customHeight="1">
      <c r="A56" s="119" t="s">
        <v>82</v>
      </c>
      <c r="B56" s="101" t="s">
        <v>83</v>
      </c>
      <c r="C56" s="101"/>
      <c r="D56" s="147"/>
      <c r="E56" s="147"/>
      <c r="F56" s="147"/>
      <c r="G56" s="116"/>
      <c r="H56" s="116"/>
      <c r="I56" s="116"/>
      <c r="L56" s="95"/>
      <c r="M56" s="92"/>
      <c r="N56" s="115"/>
      <c r="O56" s="115"/>
      <c r="P56" s="67"/>
      <c r="Q56" s="67"/>
      <c r="R56" s="67"/>
      <c r="S56" s="67"/>
      <c r="T56" s="67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U56" s="121"/>
    </row>
    <row r="57" spans="1:56" s="24" customFormat="1" ht="13.9" customHeight="1">
      <c r="A57" s="119" t="s">
        <v>84</v>
      </c>
      <c r="B57" s="101" t="s">
        <v>85</v>
      </c>
      <c r="C57" s="101"/>
      <c r="D57" s="101"/>
      <c r="E57" s="101"/>
      <c r="F57" s="147"/>
      <c r="G57" s="116"/>
      <c r="H57" s="116"/>
      <c r="I57" s="116"/>
      <c r="L57" s="95"/>
      <c r="M57" s="65"/>
      <c r="N57" s="66"/>
      <c r="O57" s="66"/>
      <c r="P57" s="67"/>
      <c r="Q57" s="67"/>
      <c r="R57" s="67"/>
      <c r="S57" s="67"/>
      <c r="T57" s="67"/>
      <c r="U57" s="57"/>
      <c r="V57" s="122"/>
      <c r="AU57" s="105"/>
      <c r="AZ57" s="122"/>
    </row>
    <row r="58" spans="1:56" s="24" customFormat="1" ht="13.9" customHeight="1">
      <c r="A58" s="119" t="s">
        <v>86</v>
      </c>
      <c r="B58" s="101" t="s">
        <v>87</v>
      </c>
      <c r="C58" s="101"/>
      <c r="D58" s="101"/>
      <c r="E58" s="101"/>
      <c r="F58" s="147"/>
      <c r="G58" s="116"/>
      <c r="H58" s="116"/>
      <c r="I58" s="116"/>
      <c r="L58" s="95"/>
      <c r="V58" s="122"/>
      <c r="AU58" s="105"/>
      <c r="AZ58" s="122"/>
    </row>
    <row r="59" spans="1:56" s="24" customFormat="1" ht="13.9" customHeight="1">
      <c r="A59" s="119" t="s">
        <v>88</v>
      </c>
      <c r="B59" s="101" t="s">
        <v>89</v>
      </c>
      <c r="C59" s="101"/>
      <c r="D59" s="101"/>
      <c r="E59" s="101"/>
      <c r="F59" s="147"/>
      <c r="G59" s="116"/>
      <c r="H59" s="116"/>
      <c r="I59" s="116"/>
      <c r="U59" s="122"/>
      <c r="V59" s="122"/>
      <c r="AU59" s="105"/>
      <c r="AZ59" s="122"/>
    </row>
    <row r="60" spans="1:56" s="24" customFormat="1" ht="13.9" customHeight="1">
      <c r="B60" s="101"/>
      <c r="C60" s="101"/>
      <c r="D60" s="101"/>
      <c r="E60" s="101"/>
      <c r="F60" s="147"/>
      <c r="G60" s="116"/>
      <c r="H60" s="116"/>
      <c r="I60" s="116"/>
      <c r="U60" s="122"/>
      <c r="V60" s="122"/>
      <c r="AU60" s="105"/>
      <c r="AZ60" s="122"/>
    </row>
    <row r="61" spans="1:56" s="24" customFormat="1" ht="13.9" customHeight="1">
      <c r="A61" s="119" t="s">
        <v>90</v>
      </c>
      <c r="B61" s="101" t="s">
        <v>91</v>
      </c>
      <c r="C61" s="101"/>
      <c r="D61" s="101"/>
      <c r="E61" s="101"/>
      <c r="F61" s="147"/>
      <c r="G61" s="116"/>
      <c r="H61" s="116"/>
      <c r="I61" s="116"/>
      <c r="U61" s="122"/>
      <c r="V61" s="124"/>
      <c r="AU61" s="105"/>
      <c r="AZ61" s="122"/>
    </row>
    <row r="62" spans="1:56" s="24" customFormat="1" ht="13.9" customHeight="1">
      <c r="A62" s="119"/>
      <c r="B62" s="101"/>
      <c r="C62" s="101"/>
      <c r="D62" s="101"/>
      <c r="E62" s="101"/>
      <c r="F62" s="147"/>
      <c r="G62" s="116"/>
      <c r="H62" s="116"/>
      <c r="I62" s="116"/>
      <c r="U62" s="122"/>
      <c r="AU62" s="105"/>
      <c r="AZ62" s="122"/>
    </row>
    <row r="63" spans="1:56" s="101" customFormat="1" ht="13.9" customHeight="1">
      <c r="A63" s="256" t="s">
        <v>92</v>
      </c>
      <c r="B63" s="147"/>
      <c r="C63" s="147"/>
      <c r="D63" s="147"/>
      <c r="E63" s="147"/>
      <c r="F63" s="147"/>
      <c r="G63" s="147"/>
      <c r="H63" s="116"/>
      <c r="I63" s="116"/>
      <c r="J63" s="14"/>
      <c r="K63" s="14"/>
      <c r="U63" s="223"/>
      <c r="AU63" s="147"/>
      <c r="AZ63" s="220"/>
    </row>
    <row r="64" spans="1:56" s="101" customFormat="1" ht="13.9" customHeight="1">
      <c r="A64" s="147" t="s">
        <v>93</v>
      </c>
      <c r="B64" s="147"/>
      <c r="C64" s="147"/>
      <c r="D64" s="147"/>
      <c r="E64" s="147"/>
      <c r="F64" s="147"/>
      <c r="G64" s="147"/>
      <c r="H64" s="116"/>
      <c r="I64" s="116"/>
      <c r="J64" s="224"/>
      <c r="K64" s="224"/>
      <c r="L64" s="116"/>
      <c r="M64" s="225"/>
      <c r="N64" s="118"/>
      <c r="O64" s="118"/>
      <c r="P64" s="226"/>
      <c r="Q64" s="226"/>
      <c r="R64" s="226"/>
      <c r="S64" s="226"/>
      <c r="T64" s="226"/>
      <c r="U64" s="220"/>
      <c r="AU64" s="147"/>
      <c r="AZ64" s="220"/>
    </row>
    <row r="65" spans="1:58" s="116" customFormat="1" ht="13.7" customHeight="1">
      <c r="A65" s="147" t="s">
        <v>94</v>
      </c>
      <c r="B65" s="147"/>
      <c r="C65" s="147"/>
      <c r="D65" s="147"/>
      <c r="E65" s="147"/>
      <c r="F65" s="147"/>
      <c r="G65" s="147"/>
      <c r="L65" s="101"/>
      <c r="M65" s="14"/>
      <c r="N65" s="14"/>
      <c r="O65" s="14"/>
      <c r="P65" s="125"/>
      <c r="Q65" s="125"/>
      <c r="R65" s="125"/>
      <c r="S65" s="125"/>
      <c r="T65" s="257"/>
      <c r="U65" s="101"/>
      <c r="AW65" s="227"/>
      <c r="AX65" s="227"/>
      <c r="AY65" s="227"/>
      <c r="BB65" s="228"/>
    </row>
    <row r="66" spans="1:58" s="116" customFormat="1" ht="13.7" customHeight="1">
      <c r="A66" s="151" t="s">
        <v>95</v>
      </c>
      <c r="B66" s="147" t="s">
        <v>96</v>
      </c>
      <c r="C66" s="147"/>
      <c r="D66" s="147"/>
      <c r="E66" s="147"/>
      <c r="F66" s="147"/>
      <c r="G66" s="147"/>
      <c r="L66" s="101"/>
      <c r="M66" s="229"/>
      <c r="N66" s="229"/>
      <c r="O66" s="229"/>
      <c r="P66" s="226"/>
      <c r="Q66" s="226"/>
      <c r="R66" s="226"/>
      <c r="S66" s="226"/>
      <c r="T66" s="101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V66" s="227"/>
      <c r="AW66" s="227"/>
      <c r="AX66" s="227"/>
      <c r="BA66" s="228"/>
    </row>
    <row r="67" spans="1:58" s="116" customFormat="1" ht="13.7" customHeight="1">
      <c r="A67" s="151" t="s">
        <v>97</v>
      </c>
      <c r="B67" s="147" t="s">
        <v>98</v>
      </c>
      <c r="C67" s="147"/>
      <c r="D67" s="147"/>
      <c r="E67" s="147"/>
      <c r="F67" s="147"/>
      <c r="G67" s="147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V67" s="227"/>
      <c r="AW67" s="227"/>
      <c r="AX67" s="227"/>
      <c r="BA67" s="228"/>
    </row>
    <row r="68" spans="1:58" s="116" customFormat="1" ht="13.7" customHeight="1">
      <c r="A68" s="151" t="s">
        <v>99</v>
      </c>
      <c r="B68" s="147" t="s">
        <v>119</v>
      </c>
      <c r="C68" s="147"/>
      <c r="D68" s="147"/>
      <c r="E68" s="147"/>
      <c r="F68" s="147"/>
      <c r="G68" s="147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V68" s="227"/>
      <c r="AW68" s="227"/>
      <c r="AX68" s="227"/>
      <c r="BA68" s="228"/>
    </row>
    <row r="69" spans="1:58" s="230" customFormat="1" ht="13.7" customHeight="1">
      <c r="A69" s="147" t="s">
        <v>120</v>
      </c>
      <c r="B69" s="147"/>
      <c r="C69" s="147"/>
      <c r="D69" s="147"/>
      <c r="E69" s="147"/>
      <c r="F69" s="147"/>
      <c r="G69" s="147"/>
      <c r="H69" s="116"/>
      <c r="I69" s="116"/>
      <c r="J69" s="116"/>
      <c r="K69" s="116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V69" s="231"/>
      <c r="AW69" s="231"/>
      <c r="AX69" s="231"/>
      <c r="BA69" s="232"/>
    </row>
    <row r="70" spans="1:58" s="230" customFormat="1" ht="13.7" customHeight="1">
      <c r="A70" s="148" t="s">
        <v>121</v>
      </c>
      <c r="B70" s="147"/>
      <c r="C70" s="147"/>
      <c r="D70" s="147"/>
      <c r="E70" s="147"/>
      <c r="F70" s="147"/>
      <c r="G70" s="147"/>
      <c r="H70" s="116"/>
      <c r="I70" s="116"/>
      <c r="J70" s="116"/>
      <c r="K70" s="116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V70" s="231"/>
      <c r="AW70" s="231"/>
      <c r="AX70" s="231"/>
      <c r="BA70" s="232"/>
    </row>
    <row r="71" spans="1:58" s="230" customFormat="1" ht="13.7" customHeight="1">
      <c r="A71" s="147" t="s">
        <v>100</v>
      </c>
      <c r="B71" s="147"/>
      <c r="C71" s="147"/>
      <c r="D71" s="147"/>
      <c r="E71" s="147"/>
      <c r="F71" s="147"/>
      <c r="G71" s="147"/>
      <c r="H71" s="116"/>
      <c r="I71" s="116"/>
      <c r="J71" s="116"/>
      <c r="K71" s="116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W71" s="231"/>
      <c r="AX71" s="231"/>
      <c r="AY71" s="231"/>
      <c r="BB71" s="232"/>
    </row>
    <row r="72" spans="1:58" s="230" customFormat="1" ht="13.9" customHeight="1">
      <c r="A72" s="147" t="s">
        <v>101</v>
      </c>
      <c r="B72" s="147"/>
      <c r="C72" s="147"/>
      <c r="D72" s="147"/>
      <c r="E72" s="147"/>
      <c r="F72" s="147"/>
      <c r="G72" s="147"/>
      <c r="H72" s="116"/>
      <c r="I72" s="116"/>
      <c r="J72" s="116"/>
      <c r="K72" s="116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W72" s="231"/>
      <c r="AX72" s="231"/>
      <c r="AY72" s="231"/>
      <c r="BB72" s="232"/>
    </row>
    <row r="73" spans="1:58" s="230" customFormat="1" ht="13.7" customHeight="1">
      <c r="A73" s="151" t="s">
        <v>102</v>
      </c>
      <c r="B73" s="147" t="s">
        <v>103</v>
      </c>
      <c r="C73" s="147"/>
      <c r="D73" s="147"/>
      <c r="E73" s="147"/>
      <c r="F73" s="147"/>
      <c r="G73" s="147"/>
      <c r="H73" s="116"/>
      <c r="I73" s="116"/>
      <c r="J73" s="116"/>
      <c r="K73" s="116"/>
      <c r="L73" s="99"/>
      <c r="M73" s="99"/>
      <c r="N73" s="99"/>
      <c r="O73" s="99"/>
      <c r="P73" s="99"/>
      <c r="Q73" s="99"/>
      <c r="R73" s="99"/>
      <c r="S73" s="99"/>
      <c r="T73" s="99"/>
      <c r="U73" s="99"/>
      <c r="W73" s="116"/>
      <c r="X73" s="116"/>
      <c r="Y73" s="116"/>
      <c r="Z73" s="116"/>
      <c r="AA73" s="116"/>
      <c r="AB73" s="116"/>
      <c r="AC73" s="116"/>
      <c r="AW73" s="231"/>
      <c r="AX73" s="231"/>
      <c r="AY73" s="231"/>
      <c r="BB73" s="232"/>
    </row>
    <row r="74" spans="1:58" s="230" customFormat="1" ht="13.9" customHeight="1">
      <c r="A74" s="151" t="s">
        <v>104</v>
      </c>
      <c r="B74" s="147" t="s">
        <v>105</v>
      </c>
      <c r="C74" s="147"/>
      <c r="D74" s="147"/>
      <c r="E74" s="147"/>
      <c r="F74" s="147"/>
      <c r="G74" s="147"/>
      <c r="H74" s="116"/>
      <c r="I74" s="116"/>
      <c r="J74" s="116"/>
      <c r="K74" s="116"/>
      <c r="L74" s="99"/>
      <c r="M74" s="99"/>
      <c r="N74" s="99"/>
      <c r="O74" s="99"/>
      <c r="P74" s="99"/>
      <c r="Q74" s="99"/>
      <c r="R74" s="99"/>
      <c r="S74" s="99"/>
      <c r="T74" s="99"/>
      <c r="U74" s="99"/>
      <c r="W74" s="116"/>
      <c r="X74" s="116"/>
      <c r="Y74" s="116"/>
      <c r="Z74" s="116"/>
      <c r="AA74" s="116"/>
      <c r="AB74" s="116"/>
      <c r="AC74" s="116"/>
      <c r="AW74" s="231"/>
      <c r="AX74" s="231"/>
      <c r="AY74" s="231"/>
      <c r="BB74" s="232"/>
    </row>
    <row r="75" spans="1:58" s="230" customFormat="1" ht="13.9" customHeight="1">
      <c r="A75" s="151" t="s">
        <v>106</v>
      </c>
      <c r="B75" s="147" t="s">
        <v>107</v>
      </c>
      <c r="C75" s="147"/>
      <c r="D75" s="147"/>
      <c r="E75" s="147"/>
      <c r="F75" s="147"/>
      <c r="G75" s="147"/>
      <c r="H75" s="116"/>
      <c r="I75" s="116"/>
      <c r="J75" s="116"/>
      <c r="K75" s="116"/>
      <c r="W75" s="116"/>
      <c r="X75" s="116"/>
      <c r="Y75" s="116"/>
      <c r="Z75" s="116"/>
      <c r="AA75" s="116"/>
      <c r="AB75" s="116"/>
      <c r="AC75" s="116"/>
      <c r="AW75" s="231"/>
      <c r="AX75" s="231"/>
      <c r="AY75" s="231"/>
      <c r="BB75" s="232"/>
    </row>
    <row r="76" spans="1:58" s="230" customFormat="1" ht="13.9" customHeight="1">
      <c r="A76" s="151"/>
      <c r="B76" s="147"/>
      <c r="C76" s="147"/>
      <c r="D76" s="147"/>
      <c r="E76" s="147"/>
      <c r="F76" s="147"/>
      <c r="G76" s="147"/>
      <c r="H76" s="116"/>
      <c r="I76" s="116"/>
      <c r="J76" s="116"/>
      <c r="K76" s="116"/>
      <c r="W76" s="116"/>
      <c r="X76" s="116"/>
      <c r="Y76" s="116"/>
      <c r="Z76" s="116"/>
      <c r="AA76" s="116"/>
      <c r="AB76" s="116"/>
      <c r="AC76" s="116"/>
      <c r="AW76" s="231"/>
      <c r="AX76" s="231"/>
      <c r="AY76" s="231"/>
      <c r="BB76" s="232"/>
    </row>
    <row r="77" spans="1:58" s="230" customFormat="1" ht="13.9" customHeight="1">
      <c r="A77" s="258" t="s">
        <v>108</v>
      </c>
      <c r="B77" s="147"/>
      <c r="C77" s="147"/>
      <c r="D77" s="147"/>
      <c r="E77" s="147"/>
      <c r="F77" s="147"/>
      <c r="G77" s="147"/>
      <c r="H77" s="116"/>
      <c r="I77" s="116"/>
      <c r="J77" s="116"/>
      <c r="K77" s="116"/>
      <c r="W77" s="116"/>
      <c r="X77" s="116"/>
      <c r="Y77" s="116"/>
      <c r="Z77" s="116"/>
      <c r="AA77" s="116"/>
      <c r="AB77" s="116"/>
      <c r="AC77" s="116"/>
      <c r="AW77" s="231"/>
      <c r="AX77" s="231"/>
      <c r="AY77" s="231"/>
      <c r="BB77" s="232"/>
    </row>
    <row r="78" spans="1:58" s="230" customFormat="1" ht="13.9" customHeight="1">
      <c r="A78" s="147" t="s">
        <v>122</v>
      </c>
      <c r="B78" s="147"/>
      <c r="C78" s="147"/>
      <c r="D78" s="147"/>
      <c r="E78" s="147"/>
      <c r="F78" s="147"/>
      <c r="G78" s="147"/>
      <c r="H78" s="116"/>
      <c r="I78" s="116"/>
      <c r="J78" s="116"/>
      <c r="K78" s="116"/>
      <c r="W78" s="116"/>
      <c r="X78" s="116"/>
      <c r="Y78" s="116"/>
      <c r="Z78" s="116"/>
      <c r="AA78" s="116"/>
      <c r="AB78" s="116"/>
      <c r="AC78" s="116"/>
      <c r="AW78" s="231"/>
      <c r="AX78" s="231"/>
      <c r="AY78" s="231"/>
      <c r="BB78" s="232"/>
    </row>
    <row r="79" spans="1:58" s="230" customFormat="1" ht="13.9" customHeight="1">
      <c r="A79" s="147" t="s">
        <v>109</v>
      </c>
      <c r="B79" s="147"/>
      <c r="C79" s="147"/>
      <c r="D79" s="147"/>
      <c r="E79" s="147"/>
      <c r="F79" s="147"/>
      <c r="G79" s="147"/>
      <c r="H79" s="116"/>
      <c r="I79" s="116"/>
      <c r="J79" s="116"/>
      <c r="K79" s="116"/>
      <c r="W79" s="116"/>
      <c r="X79" s="116"/>
      <c r="Y79" s="116"/>
      <c r="Z79" s="116"/>
      <c r="AA79" s="116"/>
      <c r="AB79" s="116"/>
      <c r="AC79" s="116"/>
      <c r="AW79" s="231"/>
      <c r="AX79" s="231"/>
      <c r="AY79" s="231"/>
      <c r="BB79" s="232"/>
    </row>
    <row r="80" spans="1:58" s="233" customFormat="1" ht="13.9" customHeight="1">
      <c r="A80" s="151" t="s">
        <v>110</v>
      </c>
      <c r="B80" s="147" t="s">
        <v>111</v>
      </c>
      <c r="C80" s="147"/>
      <c r="D80" s="147"/>
      <c r="E80" s="147"/>
      <c r="F80" s="147"/>
      <c r="G80" s="147"/>
      <c r="H80" s="116"/>
      <c r="I80" s="116"/>
      <c r="J80" s="116"/>
      <c r="K80" s="116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116"/>
      <c r="X80" s="116"/>
      <c r="Y80" s="116"/>
      <c r="Z80" s="116"/>
      <c r="AA80" s="116"/>
      <c r="AB80" s="116"/>
      <c r="AC80" s="116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1"/>
      <c r="AX80" s="231"/>
      <c r="AY80" s="231"/>
      <c r="AZ80" s="230"/>
      <c r="BA80" s="230"/>
      <c r="BB80" s="232"/>
      <c r="BC80" s="230"/>
      <c r="BD80" s="230"/>
      <c r="BE80" s="230"/>
      <c r="BF80" s="230"/>
    </row>
    <row r="81" spans="1:62" s="233" customFormat="1" ht="13.9" customHeight="1">
      <c r="A81" s="151" t="s">
        <v>112</v>
      </c>
      <c r="B81" s="147" t="s">
        <v>113</v>
      </c>
      <c r="C81" s="147"/>
      <c r="D81" s="147"/>
      <c r="E81" s="147"/>
      <c r="F81" s="147"/>
      <c r="G81" s="147"/>
      <c r="H81" s="116"/>
      <c r="I81" s="116"/>
      <c r="J81" s="116"/>
      <c r="K81" s="116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4"/>
      <c r="W81" s="116"/>
      <c r="X81" s="116"/>
      <c r="Y81" s="116"/>
      <c r="Z81" s="116"/>
      <c r="AA81" s="116"/>
      <c r="AB81" s="116"/>
      <c r="AC81" s="116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1"/>
      <c r="AX81" s="231"/>
      <c r="AY81" s="231"/>
      <c r="AZ81" s="230"/>
      <c r="BA81" s="230"/>
      <c r="BB81" s="232"/>
      <c r="BC81" s="230"/>
      <c r="BD81" s="230"/>
      <c r="BE81" s="230"/>
      <c r="BF81" s="230"/>
    </row>
    <row r="82" spans="1:62" s="233" customFormat="1" ht="13.9" customHeight="1">
      <c r="A82" s="151" t="s">
        <v>114</v>
      </c>
      <c r="B82" s="147" t="s">
        <v>115</v>
      </c>
      <c r="C82" s="147"/>
      <c r="D82" s="147"/>
      <c r="E82" s="147"/>
      <c r="F82" s="147"/>
      <c r="G82" s="147"/>
      <c r="H82" s="116"/>
      <c r="I82" s="116"/>
      <c r="J82" s="116"/>
      <c r="K82" s="116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116"/>
      <c r="X82" s="116"/>
      <c r="Y82" s="116"/>
      <c r="Z82" s="116"/>
      <c r="AA82" s="116"/>
      <c r="AB82" s="116"/>
      <c r="AC82" s="116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1"/>
      <c r="AX82" s="231"/>
      <c r="AY82" s="231"/>
      <c r="AZ82" s="230"/>
      <c r="BA82" s="230"/>
      <c r="BB82" s="232"/>
      <c r="BC82" s="230"/>
      <c r="BD82" s="230"/>
      <c r="BE82" s="230"/>
      <c r="BF82" s="230"/>
    </row>
    <row r="83" spans="1:62" s="233" customFormat="1" ht="13.9" customHeight="1">
      <c r="A83" s="147" t="s">
        <v>116</v>
      </c>
      <c r="B83" s="147"/>
      <c r="C83" s="147"/>
      <c r="D83" s="147"/>
      <c r="E83" s="147"/>
      <c r="F83" s="147"/>
      <c r="G83" s="147"/>
      <c r="H83" s="116"/>
      <c r="I83" s="116"/>
      <c r="J83" s="116"/>
      <c r="K83" s="116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116"/>
      <c r="X83" s="116"/>
      <c r="Y83" s="116"/>
      <c r="Z83" s="116"/>
      <c r="AA83" s="116"/>
      <c r="AB83" s="116"/>
      <c r="AC83" s="116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1"/>
      <c r="AX83" s="231"/>
      <c r="AY83" s="231"/>
      <c r="AZ83" s="230"/>
      <c r="BA83" s="230"/>
      <c r="BB83" s="232"/>
      <c r="BC83" s="230"/>
      <c r="BD83" s="230"/>
      <c r="BE83" s="230"/>
      <c r="BF83" s="230"/>
    </row>
    <row r="84" spans="1:62" s="238" customFormat="1" ht="13.9" customHeight="1">
      <c r="A84" s="87" t="s">
        <v>117</v>
      </c>
      <c r="B84" s="87"/>
      <c r="C84" s="87"/>
      <c r="D84" s="87"/>
      <c r="E84" s="87"/>
      <c r="F84" s="87"/>
      <c r="G84" s="87"/>
      <c r="H84" s="235"/>
      <c r="I84" s="235"/>
      <c r="J84" s="235"/>
      <c r="K84" s="235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163"/>
      <c r="W84" s="116"/>
      <c r="X84" s="116"/>
      <c r="Y84" s="116"/>
      <c r="Z84" s="116"/>
      <c r="AA84" s="116"/>
      <c r="AB84" s="116"/>
      <c r="AC84" s="235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236"/>
      <c r="AX84" s="236"/>
      <c r="AY84" s="236"/>
      <c r="AZ84" s="163"/>
      <c r="BA84" s="163"/>
      <c r="BB84" s="237"/>
      <c r="BC84" s="163"/>
      <c r="BD84" s="163"/>
      <c r="BE84" s="163"/>
      <c r="BF84" s="163"/>
    </row>
    <row r="85" spans="1:62" s="233" customFormat="1" ht="13.9" customHeight="1">
      <c r="A85" s="147" t="s">
        <v>118</v>
      </c>
      <c r="B85" s="87"/>
      <c r="C85" s="87"/>
      <c r="D85" s="87"/>
      <c r="E85" s="87"/>
      <c r="F85" s="87"/>
      <c r="G85" s="87"/>
      <c r="H85" s="235"/>
      <c r="I85" s="235"/>
      <c r="J85" s="235"/>
      <c r="K85" s="235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116"/>
      <c r="X85" s="116"/>
      <c r="Y85" s="116"/>
      <c r="Z85" s="116"/>
      <c r="AA85" s="116"/>
      <c r="AB85" s="116"/>
      <c r="AC85" s="116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1"/>
      <c r="AX85" s="231"/>
      <c r="AY85" s="231"/>
      <c r="AZ85" s="230"/>
      <c r="BA85" s="230"/>
      <c r="BB85" s="232"/>
      <c r="BC85" s="230"/>
      <c r="BD85" s="230"/>
      <c r="BE85" s="230"/>
      <c r="BF85" s="230"/>
    </row>
    <row r="86" spans="1:62" s="152" customFormat="1" ht="13.9" customHeight="1">
      <c r="A86" s="147"/>
      <c r="B86" s="147"/>
      <c r="C86" s="105"/>
      <c r="D86" s="105"/>
      <c r="E86" s="105"/>
      <c r="F86" s="105"/>
      <c r="G86" s="105"/>
      <c r="H86" s="95"/>
      <c r="I86" s="95"/>
      <c r="J86" s="95"/>
      <c r="K86" s="9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95"/>
      <c r="X86" s="95"/>
      <c r="Y86" s="95"/>
      <c r="Z86" s="95"/>
      <c r="AA86" s="95"/>
      <c r="AB86" s="95"/>
      <c r="AC86" s="9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149"/>
      <c r="AX86" s="149"/>
      <c r="AY86" s="149"/>
      <c r="AZ86" s="5"/>
      <c r="BA86" s="5"/>
      <c r="BB86" s="150"/>
      <c r="BC86" s="5"/>
      <c r="BD86" s="5"/>
      <c r="BE86" s="5"/>
      <c r="BF86" s="5"/>
    </row>
    <row r="87" spans="1:62" s="152" customFormat="1" ht="13.9" customHeight="1">
      <c r="A87" s="151"/>
      <c r="B87" s="147"/>
      <c r="C87" s="105"/>
      <c r="D87" s="105"/>
      <c r="E87" s="105"/>
      <c r="F87" s="105"/>
      <c r="G87" s="105"/>
      <c r="H87" s="95"/>
      <c r="I87" s="95"/>
      <c r="J87" s="95"/>
      <c r="K87" s="9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95"/>
      <c r="X87" s="95"/>
      <c r="Y87" s="95"/>
      <c r="Z87" s="95"/>
      <c r="AA87" s="95"/>
      <c r="AB87" s="95"/>
      <c r="AC87" s="9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149"/>
      <c r="AX87" s="149"/>
      <c r="AY87" s="149"/>
      <c r="AZ87" s="5"/>
      <c r="BA87" s="5"/>
      <c r="BB87" s="150"/>
      <c r="BC87" s="5"/>
      <c r="BD87" s="5"/>
      <c r="BE87" s="5"/>
      <c r="BF87" s="5"/>
    </row>
    <row r="88" spans="1:62" s="152" customFormat="1" ht="13.9" customHeight="1">
      <c r="A88" s="148"/>
      <c r="B88" s="153"/>
      <c r="C88" s="105"/>
      <c r="D88" s="105"/>
      <c r="E88" s="105"/>
      <c r="F88" s="105"/>
      <c r="G88" s="105"/>
      <c r="H88" s="95"/>
      <c r="I88" s="95"/>
      <c r="J88" s="95"/>
      <c r="K88" s="9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95"/>
      <c r="AB88" s="95"/>
      <c r="AC88" s="95"/>
      <c r="AD88" s="95"/>
      <c r="AE88" s="95"/>
      <c r="AF88" s="95"/>
      <c r="AG88" s="9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149"/>
      <c r="BB88" s="149"/>
      <c r="BC88" s="149"/>
      <c r="BD88" s="5"/>
      <c r="BE88" s="5"/>
      <c r="BF88" s="150"/>
      <c r="BG88" s="5"/>
      <c r="BH88" s="5"/>
      <c r="BI88" s="5"/>
      <c r="BJ88" s="5"/>
    </row>
    <row r="89" spans="1:62" s="10" customFormat="1" ht="13.9" customHeight="1">
      <c r="A89" s="148"/>
      <c r="B89" s="75"/>
      <c r="C89" s="11"/>
      <c r="D89" s="11"/>
      <c r="E89" s="11"/>
      <c r="F89" s="11"/>
      <c r="G89" s="11"/>
      <c r="H89" s="9"/>
      <c r="I89" s="9"/>
      <c r="J89" s="9"/>
      <c r="K89" s="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/>
      <c r="AA89" s="95"/>
      <c r="AB89" s="95"/>
      <c r="AC89" s="95"/>
      <c r="AD89" s="95"/>
      <c r="AE89" s="95"/>
      <c r="AF89" s="95"/>
      <c r="AG89" s="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 s="19"/>
      <c r="BB89" s="19"/>
      <c r="BC89" s="19"/>
      <c r="BD89"/>
      <c r="BE89"/>
      <c r="BF89" s="2"/>
      <c r="BG89"/>
      <c r="BH89"/>
      <c r="BI89"/>
      <c r="BJ89"/>
    </row>
    <row r="90" spans="1:62" s="10" customFormat="1" ht="13.9" customHeight="1">
      <c r="A90" s="148"/>
      <c r="B90" s="11"/>
      <c r="C90" s="11"/>
      <c r="D90" s="11"/>
      <c r="E90" s="11"/>
      <c r="F90" s="11"/>
      <c r="G90" s="11"/>
      <c r="H90" s="9"/>
      <c r="I90" s="9"/>
      <c r="J90" s="9"/>
      <c r="K90" s="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/>
      <c r="AA90" s="95"/>
      <c r="AB90" s="95"/>
      <c r="AC90" s="95"/>
      <c r="AD90" s="95"/>
      <c r="AE90" s="95"/>
      <c r="AF90" s="95"/>
      <c r="AG90" s="9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 s="19"/>
      <c r="BB90" s="19"/>
      <c r="BC90" s="19"/>
      <c r="BD90"/>
      <c r="BE90"/>
      <c r="BF90" s="2"/>
      <c r="BG90"/>
      <c r="BH90"/>
      <c r="BI90"/>
      <c r="BJ90"/>
    </row>
    <row r="91" spans="1:62" s="10" customFormat="1" ht="13.9" customHeight="1">
      <c r="A91" s="148"/>
      <c r="B91" s="11"/>
      <c r="C91" s="11"/>
      <c r="D91" s="11"/>
      <c r="E91" s="11"/>
      <c r="F91" s="11"/>
      <c r="G91" s="11"/>
      <c r="H91" s="9"/>
      <c r="I91" s="9"/>
      <c r="J91" s="9"/>
      <c r="K91" s="9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95"/>
      <c r="AB91" s="95"/>
      <c r="AC91" s="95"/>
      <c r="AD91" s="95"/>
      <c r="AE91" s="95"/>
      <c r="AF91" s="95"/>
      <c r="AG91" s="9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 s="19"/>
      <c r="BB91" s="19"/>
      <c r="BC91" s="19"/>
      <c r="BD91"/>
      <c r="BE91"/>
      <c r="BF91" s="2"/>
      <c r="BG91"/>
      <c r="BH91"/>
      <c r="BI91"/>
      <c r="BJ91"/>
    </row>
    <row r="92" spans="1:62" s="10" customFormat="1" ht="13.9" customHeight="1">
      <c r="A92" s="148"/>
      <c r="B92" s="11"/>
      <c r="C92" s="11"/>
      <c r="D92" s="11"/>
      <c r="E92" s="11"/>
      <c r="F92" s="11"/>
      <c r="G92" s="11"/>
      <c r="H92" s="9"/>
      <c r="I92" s="9"/>
      <c r="J92" s="9"/>
      <c r="K92" s="9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95"/>
      <c r="AB92" s="95"/>
      <c r="AC92" s="95"/>
      <c r="AD92" s="95"/>
      <c r="AE92" s="95"/>
      <c r="AF92" s="95"/>
      <c r="AG92" s="9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 s="19"/>
      <c r="BB92" s="19"/>
      <c r="BC92" s="19"/>
      <c r="BD92"/>
      <c r="BE92"/>
      <c r="BF92" s="2"/>
      <c r="BG92"/>
      <c r="BH92"/>
      <c r="BI92"/>
      <c r="BJ92"/>
    </row>
    <row r="93" spans="1:62" s="10" customFormat="1" ht="13.9" customHeight="1">
      <c r="A93" s="148"/>
      <c r="B93" s="87"/>
      <c r="C93" s="11"/>
      <c r="D93" s="11"/>
      <c r="E93" s="11"/>
      <c r="F93" s="11"/>
      <c r="G93" s="11"/>
      <c r="H93" s="9"/>
      <c r="I93" s="9"/>
      <c r="J93" s="9"/>
      <c r="K93" s="9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95"/>
      <c r="AB93" s="95"/>
      <c r="AC93" s="95"/>
      <c r="AD93" s="95"/>
      <c r="AE93" s="95"/>
      <c r="AF93" s="95"/>
      <c r="AG93" s="9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 s="19"/>
      <c r="BB93" s="19"/>
      <c r="BC93" s="19"/>
      <c r="BD93"/>
      <c r="BE93"/>
      <c r="BF93" s="2"/>
      <c r="BG93"/>
      <c r="BH93"/>
      <c r="BI93"/>
      <c r="BJ93"/>
    </row>
    <row r="94" spans="1:62" s="10" customFormat="1" ht="13.9" customHeight="1">
      <c r="A94" s="87"/>
      <c r="B94" s="75"/>
      <c r="C94" s="11"/>
      <c r="D94" s="11"/>
      <c r="E94" s="11"/>
      <c r="F94" s="11"/>
      <c r="G94" s="11"/>
      <c r="H94" s="9"/>
      <c r="I94" s="9"/>
      <c r="J94" s="9"/>
      <c r="K94" s="9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95"/>
      <c r="AB94" s="95"/>
      <c r="AC94" s="95"/>
      <c r="AD94" s="95"/>
      <c r="AE94" s="95"/>
      <c r="AF94" s="95"/>
      <c r="AG94" s="9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 s="19"/>
      <c r="BB94" s="19"/>
      <c r="BC94" s="19"/>
      <c r="BD94"/>
      <c r="BE94"/>
      <c r="BF94" s="2"/>
      <c r="BG94"/>
      <c r="BH94"/>
      <c r="BI94"/>
      <c r="BJ94"/>
    </row>
    <row r="95" spans="1:62" s="10" customFormat="1" ht="13.9" customHeight="1">
      <c r="A95" s="87"/>
      <c r="B95" s="87"/>
      <c r="C95" s="11"/>
      <c r="D95" s="11"/>
      <c r="E95" s="11"/>
      <c r="F95" s="11"/>
      <c r="G95" s="11"/>
      <c r="H95" s="9"/>
      <c r="I95" s="9"/>
      <c r="J95" s="9"/>
      <c r="K95" s="9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95"/>
      <c r="AB95" s="95"/>
      <c r="AC95" s="95"/>
      <c r="AD95" s="95"/>
      <c r="AE95" s="95"/>
      <c r="AF95" s="95"/>
      <c r="AG95" s="9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 s="19"/>
      <c r="BB95" s="19"/>
      <c r="BC95" s="19"/>
      <c r="BD95"/>
      <c r="BE95"/>
      <c r="BF95" s="2"/>
      <c r="BG95"/>
      <c r="BH95"/>
      <c r="BI95"/>
      <c r="BJ95"/>
    </row>
    <row r="96" spans="1:62" s="10" customFormat="1" ht="13.9" customHeight="1">
      <c r="A96" s="74"/>
      <c r="B96" s="75"/>
      <c r="C96" s="11"/>
      <c r="D96" s="11"/>
      <c r="E96" s="11"/>
      <c r="F96" s="11"/>
      <c r="G96" s="11"/>
      <c r="H96" s="9"/>
      <c r="I96" s="9"/>
      <c r="J96" s="9"/>
      <c r="K96" s="9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95"/>
      <c r="AB96" s="95"/>
      <c r="AC96" s="95"/>
      <c r="AD96" s="95"/>
      <c r="AE96" s="95"/>
      <c r="AF96" s="95"/>
      <c r="AG96" s="9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 s="19"/>
      <c r="BB96" s="19"/>
      <c r="BC96" s="19"/>
      <c r="BD96"/>
      <c r="BE96"/>
      <c r="BF96" s="2"/>
      <c r="BG96"/>
      <c r="BH96"/>
      <c r="BI96"/>
      <c r="BJ96"/>
    </row>
    <row r="97" spans="1:63" s="10" customFormat="1" ht="13.9" customHeight="1">
      <c r="A97" s="134"/>
      <c r="B97" s="87"/>
      <c r="C97" s="11"/>
      <c r="D97" s="11"/>
      <c r="E97" s="11"/>
      <c r="F97" s="11"/>
      <c r="G97" s="11"/>
      <c r="H97" s="9"/>
      <c r="I97" s="9"/>
      <c r="J97" s="9"/>
      <c r="K97" s="9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95"/>
      <c r="AB97" s="95"/>
      <c r="AC97" s="95"/>
      <c r="AD97" s="95"/>
      <c r="AE97" s="95"/>
      <c r="AF97" s="95"/>
      <c r="AG97" s="9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 s="19"/>
      <c r="BB97" s="19"/>
      <c r="BC97" s="19"/>
      <c r="BD97"/>
      <c r="BE97"/>
      <c r="BF97" s="2"/>
      <c r="BG97"/>
      <c r="BH97"/>
      <c r="BI97"/>
      <c r="BJ97"/>
    </row>
    <row r="98" spans="1:63" s="10" customFormat="1" ht="13.9" customHeight="1">
      <c r="A98" s="134"/>
      <c r="B98" s="11"/>
      <c r="C98" s="11"/>
      <c r="D98" s="11"/>
      <c r="E98" s="11"/>
      <c r="F98" s="11"/>
      <c r="G98" s="11"/>
      <c r="H98" s="9"/>
      <c r="I98" s="9"/>
      <c r="J98" s="9"/>
      <c r="K98" s="9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95"/>
      <c r="AB98" s="95"/>
      <c r="AC98" s="95"/>
      <c r="AD98" s="95"/>
      <c r="AE98" s="95"/>
      <c r="AF98" s="95"/>
      <c r="AG98" s="9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 s="19"/>
      <c r="BB98" s="19"/>
      <c r="BC98" s="19"/>
      <c r="BD98"/>
      <c r="BE98"/>
      <c r="BF98" s="2"/>
      <c r="BG98"/>
      <c r="BH98"/>
      <c r="BI98"/>
      <c r="BJ98"/>
    </row>
    <row r="99" spans="1:63" s="10" customFormat="1" ht="13.9" customHeight="1">
      <c r="A99" s="87"/>
      <c r="B99" s="11"/>
      <c r="C99" s="11"/>
      <c r="D99" s="11"/>
      <c r="E99" s="11"/>
      <c r="F99" s="11"/>
      <c r="G99" s="11"/>
      <c r="H99" s="9"/>
      <c r="I99" s="9"/>
      <c r="J99" s="9"/>
      <c r="K99" s="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95"/>
      <c r="AB99" s="95"/>
      <c r="AC99" s="95"/>
      <c r="AD99" s="95"/>
      <c r="AE99" s="95"/>
      <c r="AF99" s="95"/>
      <c r="AG99" s="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 s="19"/>
      <c r="BB99" s="19"/>
      <c r="BC99" s="19"/>
      <c r="BD99"/>
      <c r="BE99"/>
      <c r="BF99" s="2"/>
      <c r="BG99"/>
      <c r="BH99"/>
      <c r="BI99"/>
      <c r="BJ99"/>
    </row>
    <row r="100" spans="1:63" s="10" customFormat="1" ht="13.9" customHeight="1">
      <c r="A100" s="87"/>
      <c r="B100" s="11"/>
      <c r="C100" s="11"/>
      <c r="D100" s="11"/>
      <c r="E100" s="11"/>
      <c r="F100" s="11"/>
      <c r="G100" s="11"/>
      <c r="H100" s="9"/>
      <c r="I100" s="9"/>
      <c r="J100" s="9"/>
      <c r="K100" s="9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95"/>
      <c r="AB100" s="95"/>
      <c r="AC100" s="95"/>
      <c r="AD100" s="95"/>
      <c r="AE100" s="95"/>
      <c r="AF100" s="95"/>
      <c r="AG100" s="9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 s="19"/>
      <c r="BB100" s="19"/>
      <c r="BC100" s="19"/>
      <c r="BD100"/>
      <c r="BE100"/>
      <c r="BF100" s="2"/>
      <c r="BG100"/>
      <c r="BH100"/>
      <c r="BI100"/>
      <c r="BJ100"/>
    </row>
    <row r="101" spans="1:63" s="10" customFormat="1" ht="13.9" customHeight="1">
      <c r="H101"/>
      <c r="I101"/>
      <c r="J101"/>
      <c r="K101" s="9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95"/>
      <c r="AB101" s="95"/>
      <c r="AC101" s="95"/>
      <c r="AD101" s="95"/>
      <c r="AE101" s="95"/>
      <c r="AF101" s="95"/>
      <c r="AG101" s="9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 s="19"/>
      <c r="BB101" s="19"/>
      <c r="BC101" s="19"/>
      <c r="BD101"/>
      <c r="BE101"/>
      <c r="BF101" s="2"/>
      <c r="BG101"/>
      <c r="BH101"/>
      <c r="BI101"/>
      <c r="BJ101"/>
    </row>
    <row r="102" spans="1:63" s="10" customFormat="1" ht="13.9" customHeight="1">
      <c r="A102" s="88"/>
      <c r="B102" s="89"/>
      <c r="C102" s="89"/>
      <c r="D102" s="89"/>
      <c r="E102" s="89"/>
      <c r="F102" s="89"/>
      <c r="G102" s="89"/>
      <c r="H102" s="90"/>
      <c r="I102" s="90"/>
      <c r="J102" s="90"/>
      <c r="K102" s="9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95"/>
      <c r="AB102" s="95"/>
      <c r="AC102" s="95"/>
      <c r="AD102" s="95"/>
      <c r="AE102" s="95"/>
      <c r="AF102" s="95"/>
      <c r="AG102" s="9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 s="19"/>
      <c r="BB102" s="19"/>
      <c r="BC102" s="19"/>
      <c r="BD102"/>
      <c r="BE102"/>
      <c r="BF102" s="2"/>
      <c r="BG102"/>
      <c r="BH102"/>
      <c r="BI102"/>
      <c r="BJ102"/>
    </row>
    <row r="103" spans="1:63" s="10" customFormat="1" ht="13.9" customHeight="1">
      <c r="A103" s="89"/>
      <c r="B103" s="89"/>
      <c r="C103" s="89"/>
      <c r="D103" s="89"/>
      <c r="E103" s="89"/>
      <c r="F103" s="89"/>
      <c r="G103" s="89"/>
      <c r="H103" s="90"/>
      <c r="I103" s="90"/>
      <c r="J103" s="90"/>
      <c r="K103" s="9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95"/>
      <c r="AB103" s="95"/>
      <c r="AC103" s="95"/>
      <c r="AD103" s="95"/>
      <c r="AE103" s="95"/>
      <c r="AF103" s="95"/>
      <c r="AG103" s="9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19"/>
      <c r="BC103" s="19"/>
      <c r="BD103" s="19"/>
      <c r="BE103"/>
      <c r="BF103"/>
      <c r="BG103" s="2"/>
      <c r="BH103"/>
      <c r="BI103"/>
      <c r="BJ103"/>
      <c r="BK103"/>
    </row>
    <row r="104" spans="1:63" s="10" customFormat="1" ht="13.9" customHeight="1">
      <c r="A104" s="89"/>
      <c r="B104" s="89"/>
      <c r="C104" s="89"/>
      <c r="D104" s="89"/>
      <c r="E104" s="89"/>
      <c r="F104" s="89"/>
      <c r="G104" s="89"/>
      <c r="H104" s="90"/>
      <c r="I104" s="90"/>
      <c r="J104" s="90"/>
      <c r="K104" s="9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95"/>
      <c r="AB104" s="95"/>
      <c r="AC104" s="95"/>
      <c r="AD104" s="95"/>
      <c r="AE104" s="95"/>
      <c r="AF104" s="95"/>
      <c r="AG104" s="9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 s="19"/>
      <c r="BC104" s="19"/>
      <c r="BD104" s="19"/>
      <c r="BE104"/>
      <c r="BF104"/>
      <c r="BG104" s="2"/>
      <c r="BH104"/>
      <c r="BI104"/>
      <c r="BJ104"/>
      <c r="BK104"/>
    </row>
    <row r="105" spans="1:63" s="10" customFormat="1" ht="13.9" customHeight="1">
      <c r="A105" s="89"/>
      <c r="B105" s="89"/>
      <c r="C105" s="89"/>
      <c r="D105" s="89"/>
      <c r="E105" s="89"/>
      <c r="F105" s="89"/>
      <c r="G105" s="89"/>
      <c r="H105" s="90"/>
      <c r="I105" s="90"/>
      <c r="J105" s="90"/>
      <c r="K105" s="9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95"/>
      <c r="AB105" s="95"/>
      <c r="AC105" s="95"/>
      <c r="AD105" s="95"/>
      <c r="AE105" s="95"/>
      <c r="AF105" s="95"/>
      <c r="AG105" s="9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 s="19"/>
      <c r="BC105" s="19"/>
      <c r="BD105" s="19"/>
      <c r="BE105"/>
      <c r="BF105"/>
      <c r="BG105" s="2"/>
      <c r="BH105"/>
      <c r="BI105"/>
      <c r="BJ105"/>
      <c r="BK105"/>
    </row>
    <row r="106" spans="1:63" s="10" customFormat="1" ht="13.9" customHeight="1">
      <c r="A106" s="89"/>
      <c r="B106" s="89"/>
      <c r="C106" s="89"/>
      <c r="D106" s="89"/>
      <c r="E106" s="89"/>
      <c r="F106" s="89"/>
      <c r="G106" s="89"/>
      <c r="H106" s="90"/>
      <c r="I106" s="90"/>
      <c r="J106" s="90"/>
      <c r="K106" s="9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95"/>
      <c r="AB106" s="95"/>
      <c r="AC106" s="95"/>
      <c r="AD106" s="95"/>
      <c r="AE106" s="95"/>
      <c r="AF106" s="95"/>
      <c r="AG106" s="9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 s="19"/>
      <c r="BC106" s="19"/>
      <c r="BD106" s="19"/>
      <c r="BE106"/>
      <c r="BF106"/>
      <c r="BG106" s="2"/>
      <c r="BH106"/>
      <c r="BI106"/>
      <c r="BJ106"/>
      <c r="BK106"/>
    </row>
    <row r="107" spans="1:63" s="10" customFormat="1" ht="13.9" customHeight="1">
      <c r="A107" s="89"/>
      <c r="B107" s="89"/>
      <c r="C107" s="89"/>
      <c r="D107" s="89"/>
      <c r="E107" s="89"/>
      <c r="F107" s="89"/>
      <c r="G107" s="89"/>
      <c r="H107" s="90"/>
      <c r="I107" s="90"/>
      <c r="J107" s="90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95"/>
      <c r="AB107" s="95"/>
      <c r="AC107" s="95"/>
      <c r="AD107" s="95"/>
      <c r="AE107" s="95"/>
      <c r="AF107" s="95"/>
      <c r="AG107" s="9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 s="19"/>
      <c r="BC107" s="19"/>
      <c r="BD107" s="19"/>
      <c r="BE107"/>
      <c r="BF107"/>
      <c r="BG107" s="2"/>
      <c r="BH107"/>
      <c r="BI107"/>
      <c r="BJ107"/>
      <c r="BK107"/>
    </row>
    <row r="108" spans="1:63" s="10" customFormat="1" ht="13.9" customHeight="1">
      <c r="A108" s="89"/>
      <c r="B108" s="89"/>
      <c r="C108" s="89"/>
      <c r="D108" s="89"/>
      <c r="E108" s="89"/>
      <c r="F108" s="89"/>
      <c r="G108" s="89"/>
      <c r="H108" s="90"/>
      <c r="I108" s="90"/>
      <c r="J108" s="90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5"/>
      <c r="AB108" s="95"/>
      <c r="AC108" s="95"/>
      <c r="AD108" s="95"/>
      <c r="AE108" s="95"/>
      <c r="AF108" s="95"/>
      <c r="AG108" s="9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 s="19"/>
      <c r="BC108" s="19"/>
      <c r="BD108" s="19"/>
      <c r="BE108"/>
      <c r="BF108"/>
      <c r="BG108" s="2"/>
      <c r="BH108"/>
      <c r="BI108"/>
      <c r="BJ108"/>
      <c r="BK108"/>
    </row>
    <row r="109" spans="1:63" s="10" customFormat="1" ht="13.9" customHeight="1">
      <c r="A109" s="89"/>
      <c r="B109" s="89"/>
      <c r="C109" s="89"/>
      <c r="D109" s="89"/>
      <c r="E109" s="89"/>
      <c r="F109" s="89"/>
      <c r="G109" s="89"/>
      <c r="H109" s="90"/>
      <c r="I109" s="90"/>
      <c r="J109" s="90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95"/>
      <c r="AB109" s="95"/>
      <c r="AC109" s="95"/>
      <c r="AD109" s="95"/>
      <c r="AE109" s="95"/>
      <c r="AF109" s="95"/>
      <c r="AG109" s="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 s="19"/>
      <c r="BC109" s="19"/>
      <c r="BD109" s="19"/>
      <c r="BE109"/>
      <c r="BF109"/>
      <c r="BG109" s="2"/>
      <c r="BH109"/>
      <c r="BI109"/>
      <c r="BJ109"/>
      <c r="BK109"/>
    </row>
    <row r="110" spans="1:63" s="10" customFormat="1" ht="13.9" customHeight="1">
      <c r="A110" s="89"/>
      <c r="B110" s="89"/>
      <c r="C110" s="89"/>
      <c r="D110" s="89"/>
      <c r="E110" s="89"/>
      <c r="F110" s="89"/>
      <c r="G110" s="89"/>
      <c r="H110" s="90"/>
      <c r="I110" s="90"/>
      <c r="J110" s="90"/>
      <c r="K110" s="9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5"/>
      <c r="AB110" s="95"/>
      <c r="AC110" s="95"/>
      <c r="AD110" s="95"/>
      <c r="AE110" s="95"/>
      <c r="AF110" s="95"/>
      <c r="AG110" s="9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 s="19"/>
      <c r="BC110" s="19"/>
      <c r="BD110" s="19"/>
      <c r="BE110"/>
      <c r="BF110"/>
      <c r="BG110" s="2"/>
      <c r="BH110"/>
      <c r="BI110"/>
      <c r="BJ110"/>
      <c r="BK110"/>
    </row>
    <row r="111" spans="1:63" s="10" customFormat="1" ht="13.9" customHeight="1">
      <c r="A111" s="72"/>
      <c r="B111" s="72"/>
      <c r="C111" s="72"/>
      <c r="D111" s="72"/>
      <c r="E111" s="72"/>
      <c r="F111" s="72"/>
      <c r="G111" s="72"/>
      <c r="H111" s="77"/>
      <c r="I111" s="77"/>
      <c r="J111" s="77"/>
      <c r="K111" s="9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95"/>
      <c r="AB111" s="95"/>
      <c r="AC111" s="95"/>
      <c r="AD111" s="95"/>
      <c r="AE111" s="95"/>
      <c r="AF111" s="95"/>
      <c r="AG111" s="9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 s="19"/>
      <c r="BC111" s="19"/>
      <c r="BD111" s="19"/>
      <c r="BE111"/>
      <c r="BF111"/>
      <c r="BG111" s="2"/>
      <c r="BH111"/>
      <c r="BI111"/>
      <c r="BJ111"/>
      <c r="BK111"/>
    </row>
    <row r="112" spans="1:63" s="10" customFormat="1" ht="13.9" customHeight="1">
      <c r="A112" s="72"/>
      <c r="B112" s="72"/>
      <c r="C112" s="72"/>
      <c r="D112" s="72"/>
      <c r="E112" s="72"/>
      <c r="F112" s="72"/>
      <c r="G112" s="72"/>
      <c r="H112" s="77"/>
      <c r="I112" s="77"/>
      <c r="J112" s="7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95"/>
      <c r="AB112" s="95"/>
      <c r="AC112" s="95"/>
      <c r="AD112" s="95"/>
      <c r="AE112" s="95"/>
      <c r="AF112" s="95"/>
      <c r="AG112" s="9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 s="19"/>
      <c r="BC112" s="19"/>
      <c r="BD112" s="19"/>
      <c r="BE112"/>
      <c r="BF112"/>
      <c r="BG112" s="2"/>
      <c r="BH112"/>
      <c r="BI112"/>
      <c r="BJ112"/>
      <c r="BK112"/>
    </row>
    <row r="113" spans="1:63" s="10" customFormat="1" ht="13.9" customHeight="1">
      <c r="A113" s="72"/>
      <c r="B113" s="72"/>
      <c r="C113" s="72"/>
      <c r="D113" s="72"/>
      <c r="E113" s="72"/>
      <c r="F113" s="72"/>
      <c r="G113" s="72"/>
      <c r="H113" s="77"/>
      <c r="I113" s="77"/>
      <c r="J113" s="77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95"/>
      <c r="AB113" s="95"/>
      <c r="AC113" s="95"/>
      <c r="AD113" s="95"/>
      <c r="AE113" s="95"/>
      <c r="AF113" s="95"/>
      <c r="AG113" s="9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 s="19"/>
      <c r="BC113" s="19"/>
      <c r="BD113" s="19"/>
      <c r="BE113"/>
      <c r="BF113"/>
      <c r="BG113" s="2"/>
      <c r="BH113"/>
      <c r="BI113"/>
      <c r="BJ113"/>
      <c r="BK113"/>
    </row>
    <row r="114" spans="1:63" s="10" customFormat="1" ht="13.9" customHeight="1">
      <c r="A114" s="72"/>
      <c r="B114" s="72"/>
      <c r="C114" s="72"/>
      <c r="D114" s="72"/>
      <c r="E114" s="72"/>
      <c r="F114" s="72"/>
      <c r="G114" s="72"/>
      <c r="H114" s="77"/>
      <c r="I114" s="77"/>
      <c r="J114" s="77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5"/>
      <c r="AB114" s="95"/>
      <c r="AC114" s="95"/>
      <c r="AD114" s="95"/>
      <c r="AE114" s="95"/>
      <c r="AF114" s="95"/>
      <c r="AG114" s="9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 s="19"/>
      <c r="BC114" s="19"/>
      <c r="BD114" s="19"/>
      <c r="BE114"/>
      <c r="BF114"/>
      <c r="BG114" s="2"/>
      <c r="BH114"/>
      <c r="BI114"/>
      <c r="BJ114"/>
      <c r="BK114"/>
    </row>
    <row r="115" spans="1:63" s="10" customFormat="1" ht="13.9" customHeight="1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95"/>
      <c r="AB115" s="95"/>
      <c r="AC115" s="95"/>
      <c r="AD115" s="95"/>
      <c r="AE115" s="95"/>
      <c r="AF115" s="95"/>
      <c r="AG115" s="9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19"/>
      <c r="BB115" s="19"/>
      <c r="BC115" s="19"/>
      <c r="BD115"/>
      <c r="BE115"/>
      <c r="BF115" s="2"/>
      <c r="BG115"/>
      <c r="BH115"/>
      <c r="BI115"/>
      <c r="BJ115"/>
    </row>
    <row r="116" spans="1:63" s="10" customFormat="1" ht="13.9" customHeight="1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95"/>
      <c r="AB116" s="95"/>
      <c r="AC116" s="95"/>
      <c r="AD116" s="95"/>
      <c r="AE116" s="95"/>
      <c r="AF116" s="95"/>
      <c r="AG116" s="9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19"/>
      <c r="BB116" s="19"/>
      <c r="BC116" s="19"/>
      <c r="BD116"/>
      <c r="BE116"/>
      <c r="BF116" s="2"/>
      <c r="BG116"/>
      <c r="BH116"/>
      <c r="BI116"/>
      <c r="BJ116"/>
    </row>
    <row r="117" spans="1:63" s="10" customFormat="1" ht="13.9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95"/>
      <c r="AB117" s="95"/>
      <c r="AC117" s="95"/>
      <c r="AD117" s="95"/>
      <c r="AE117" s="95"/>
      <c r="AF117" s="95"/>
      <c r="AG117" s="9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 s="19"/>
      <c r="BB117" s="19"/>
      <c r="BC117" s="19"/>
      <c r="BD117"/>
      <c r="BE117"/>
      <c r="BF117" s="2"/>
      <c r="BG117"/>
      <c r="BH117"/>
      <c r="BI117"/>
      <c r="BJ117"/>
    </row>
    <row r="118" spans="1:63" ht="13.9" customHeight="1">
      <c r="B118" s="58"/>
    </row>
    <row r="121" spans="1:63" s="10" customFormat="1" ht="13.9" customHeight="1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95"/>
      <c r="AB121" s="95"/>
      <c r="AC121" s="95"/>
      <c r="AD121" s="95"/>
      <c r="AE121" s="95"/>
      <c r="AF121" s="95"/>
      <c r="AG121" s="9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 s="19"/>
      <c r="BB121" s="19"/>
      <c r="BC121" s="19"/>
      <c r="BD121"/>
      <c r="BE121"/>
      <c r="BF121" s="2"/>
      <c r="BG121"/>
      <c r="BH121"/>
      <c r="BI121"/>
      <c r="BJ121"/>
    </row>
  </sheetData>
  <mergeCells count="3">
    <mergeCell ref="AE13:AE21"/>
    <mergeCell ref="AG20:AL20"/>
    <mergeCell ref="M1:N1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O2&amp;Amp#RP1</vt:lpstr>
      <vt:lpstr>'O2&amp;Amp#RP1'!Druckbereich</vt:lpstr>
    </vt:vector>
  </TitlesOfParts>
  <Company>Tilak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user</cp:lastModifiedBy>
  <cp:lastPrinted>2016-07-26T07:02:00Z</cp:lastPrinted>
  <dcterms:created xsi:type="dcterms:W3CDTF">2004-10-29T04:30:37Z</dcterms:created>
  <dcterms:modified xsi:type="dcterms:W3CDTF">2016-11-20T13:30:01Z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