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naigere\Documents\3D_Publications_ORO-Team\Manuscripts in prep\Oxia\"/>
    </mc:Choice>
  </mc:AlternateContent>
  <xr:revisionPtr revIDLastSave="0" documentId="13_ncr:1_{90D74AD9-04D7-48DA-B81C-99A183ADF83C}" xr6:coauthVersionLast="47" xr6:coauthVersionMax="47" xr10:uidLastSave="{00000000-0000-0000-0000-000000000000}"/>
  <bookViews>
    <workbookView xWindow="-120" yWindow="-120" windowWidth="29040" windowHeight="15840" xr2:uid="{079B6A7F-843A-48FA-9EE9-691083632310}"/>
  </bookViews>
  <sheets>
    <sheet name="p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4" i="1"/>
  <c r="J17" i="1"/>
  <c r="D13" i="1"/>
  <c r="D10" i="1"/>
  <c r="E5" i="1"/>
  <c r="E3" i="1"/>
  <c r="F11" i="1" l="1"/>
  <c r="H13" i="1" s="1"/>
  <c r="H14" i="1" s="1"/>
  <c r="J18" i="1" s="1"/>
  <c r="G11" i="1"/>
</calcChain>
</file>

<file path=xl/sharedStrings.xml><?xml version="1.0" encoding="utf-8"?>
<sst xmlns="http://schemas.openxmlformats.org/spreadsheetml/2006/main" count="40" uniqueCount="27">
  <si>
    <t>°C</t>
  </si>
  <si>
    <t>β</t>
  </si>
  <si>
    <r>
      <t>K</t>
    </r>
    <r>
      <rPr>
        <vertAlign val="superscript"/>
        <sz val="11"/>
        <color theme="1"/>
        <rFont val="Calibri"/>
        <family val="2"/>
        <scheme val="minor"/>
      </rPr>
      <t>-1</t>
    </r>
  </si>
  <si>
    <t>average</t>
  </si>
  <si>
    <t>temperature difference</t>
  </si>
  <si>
    <t>to</t>
  </si>
  <si>
    <r>
      <t>T</t>
    </r>
    <r>
      <rPr>
        <vertAlign val="subscript"/>
        <sz val="11"/>
        <color theme="1"/>
        <rFont val="Calibri"/>
        <family val="2"/>
        <scheme val="minor"/>
      </rPr>
      <t>1</t>
    </r>
  </si>
  <si>
    <r>
      <t>T</t>
    </r>
    <r>
      <rPr>
        <vertAlign val="subscript"/>
        <sz val="11"/>
        <color theme="1"/>
        <rFont val="Calibri"/>
        <family val="2"/>
        <scheme val="minor"/>
      </rPr>
      <t>2</t>
    </r>
  </si>
  <si>
    <r>
      <t>T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1</t>
    </r>
  </si>
  <si>
    <t>from</t>
  </si>
  <si>
    <t>thermal expansion</t>
  </si>
  <si>
    <t>K</t>
  </si>
  <si>
    <t>%</t>
  </si>
  <si>
    <t>µM</t>
  </si>
  <si>
    <r>
      <t>c</t>
    </r>
    <r>
      <rPr>
        <vertAlign val="subscript"/>
        <sz val="11"/>
        <color theme="1"/>
        <rFont val="Calibri"/>
        <family val="2"/>
        <scheme val="minor"/>
      </rPr>
      <t>O2</t>
    </r>
  </si>
  <si>
    <r>
      <rPr>
        <sz val="11"/>
        <color theme="1"/>
        <rFont val="Calibri"/>
        <family val="2"/>
      </rPr>
      <t>Δ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O2</t>
    </r>
  </si>
  <si>
    <r>
      <t>S</t>
    </r>
    <r>
      <rPr>
        <vertAlign val="subscript"/>
        <sz val="11"/>
        <color theme="1"/>
        <rFont val="Calibri"/>
        <family val="2"/>
        <scheme val="minor"/>
      </rPr>
      <t>O2</t>
    </r>
  </si>
  <si>
    <t>µM/kPa</t>
  </si>
  <si>
    <r>
      <t>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concentration </t>
    </r>
  </si>
  <si>
    <r>
      <t>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solubility in MiR05</t>
    </r>
  </si>
  <si>
    <r>
      <t>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pressure </t>
    </r>
  </si>
  <si>
    <r>
      <t>p</t>
    </r>
    <r>
      <rPr>
        <vertAlign val="subscript"/>
        <sz val="11"/>
        <color theme="1"/>
        <rFont val="Calibri"/>
        <family val="2"/>
        <scheme val="minor"/>
      </rPr>
      <t>O2</t>
    </r>
  </si>
  <si>
    <t>kPa</t>
  </si>
  <si>
    <r>
      <t>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pressure in closed system </t>
    </r>
  </si>
  <si>
    <r>
      <t>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concentration due to thermal expansion</t>
    </r>
  </si>
  <si>
    <t>thermal coefficient of water https://physics.info/expansion/</t>
  </si>
  <si>
    <r>
      <t xml:space="preserve">Heating MiR05 from 25 to 37 °C in closed system </t>
    </r>
    <r>
      <rPr>
        <sz val="11"/>
        <color theme="1"/>
        <rFont val="Calibri"/>
        <family val="2"/>
        <scheme val="minor"/>
      </rPr>
      <t>(2021-12-19 Gnaiger 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</si>
</sst>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0"/>
    <numFmt numFmtId="166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6" fontId="0" fillId="0" borderId="0" xfId="0" applyNumberFormat="1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0" fillId="3" borderId="0" xfId="0" applyFill="1"/>
    <xf numFmtId="0" fontId="2" fillId="3" borderId="0" xfId="0" applyFont="1" applyFill="1"/>
    <xf numFmtId="166" fontId="0" fillId="3" borderId="0" xfId="0" applyNumberForma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9397F-E6BD-4D49-B6BB-72108861375F}">
  <dimension ref="A1:J18"/>
  <sheetViews>
    <sheetView tabSelected="1" workbookViewId="0">
      <selection activeCell="C18" sqref="C18"/>
    </sheetView>
  </sheetViews>
  <sheetFormatPr defaultRowHeight="15" x14ac:dyDescent="0.25"/>
  <cols>
    <col min="1" max="1" width="54.7109375" customWidth="1"/>
  </cols>
  <sheetData>
    <row r="1" spans="1:10" ht="18" x14ac:dyDescent="0.35">
      <c r="A1" s="6" t="s">
        <v>26</v>
      </c>
      <c r="B1" s="7"/>
      <c r="C1" s="7"/>
      <c r="D1" s="7"/>
      <c r="E1" s="7"/>
      <c r="F1" s="7"/>
      <c r="G1" s="7"/>
      <c r="H1" s="8" t="s">
        <v>14</v>
      </c>
      <c r="I1" s="8" t="s">
        <v>16</v>
      </c>
      <c r="J1" s="8" t="s">
        <v>21</v>
      </c>
    </row>
    <row r="2" spans="1:10" ht="17.25" x14ac:dyDescent="0.25">
      <c r="A2" s="12"/>
      <c r="B2" s="12"/>
      <c r="C2" s="12" t="s">
        <v>0</v>
      </c>
      <c r="D2" s="12" t="s">
        <v>11</v>
      </c>
      <c r="E2" s="12" t="s">
        <v>2</v>
      </c>
      <c r="F2" s="12"/>
      <c r="G2" s="12" t="s">
        <v>12</v>
      </c>
      <c r="H2" s="12" t="s">
        <v>13</v>
      </c>
      <c r="I2" s="12" t="s">
        <v>17</v>
      </c>
      <c r="J2" s="12" t="s">
        <v>22</v>
      </c>
    </row>
    <row r="3" spans="1:10" x14ac:dyDescent="0.25">
      <c r="A3" t="s">
        <v>25</v>
      </c>
      <c r="B3" s="1" t="s">
        <v>1</v>
      </c>
      <c r="C3">
        <v>20</v>
      </c>
      <c r="E3">
        <f>207*10^-6</f>
        <v>2.0699999999999999E-4</v>
      </c>
    </row>
    <row r="4" spans="1:10" x14ac:dyDescent="0.25">
      <c r="A4" t="s">
        <v>25</v>
      </c>
      <c r="B4" s="1" t="s">
        <v>1</v>
      </c>
      <c r="C4">
        <v>30</v>
      </c>
      <c r="E4">
        <f>303*10^-6</f>
        <v>3.0299999999999999E-4</v>
      </c>
    </row>
    <row r="5" spans="1:10" x14ac:dyDescent="0.25">
      <c r="A5" t="s">
        <v>25</v>
      </c>
      <c r="B5" s="1" t="s">
        <v>1</v>
      </c>
      <c r="C5">
        <v>40</v>
      </c>
      <c r="E5">
        <f>385*10^-6</f>
        <v>3.8499999999999998E-4</v>
      </c>
    </row>
    <row r="6" spans="1:10" x14ac:dyDescent="0.25">
      <c r="A6" t="s">
        <v>3</v>
      </c>
      <c r="B6" s="1" t="s">
        <v>1</v>
      </c>
      <c r="E6" s="2">
        <f>AVERAGE(E3:E5)</f>
        <v>2.9833333333333334E-4</v>
      </c>
    </row>
    <row r="8" spans="1:10" ht="18" x14ac:dyDescent="0.35">
      <c r="A8" t="s">
        <v>9</v>
      </c>
      <c r="B8" s="1" t="s">
        <v>6</v>
      </c>
      <c r="C8">
        <v>25</v>
      </c>
    </row>
    <row r="9" spans="1:10" ht="18" x14ac:dyDescent="0.35">
      <c r="A9" t="s">
        <v>5</v>
      </c>
      <c r="B9" s="1" t="s">
        <v>7</v>
      </c>
      <c r="C9">
        <v>37</v>
      </c>
    </row>
    <row r="10" spans="1:10" ht="18" x14ac:dyDescent="0.35">
      <c r="A10" t="s">
        <v>4</v>
      </c>
      <c r="B10" s="1" t="s">
        <v>8</v>
      </c>
      <c r="D10">
        <f>C9-C8</f>
        <v>12</v>
      </c>
    </row>
    <row r="11" spans="1:10" ht="18" x14ac:dyDescent="0.35">
      <c r="A11" t="s">
        <v>10</v>
      </c>
      <c r="B11" s="1" t="s">
        <v>8</v>
      </c>
      <c r="F11" s="3">
        <f>D10*E6</f>
        <v>3.5799999999999998E-3</v>
      </c>
      <c r="G11" s="4">
        <f>100*F11</f>
        <v>0.35799999999999998</v>
      </c>
    </row>
    <row r="12" spans="1:10" ht="18" x14ac:dyDescent="0.35">
      <c r="A12" t="s">
        <v>18</v>
      </c>
      <c r="B12" s="1" t="s">
        <v>14</v>
      </c>
      <c r="C12">
        <v>25</v>
      </c>
      <c r="H12">
        <v>234.4</v>
      </c>
    </row>
    <row r="13" spans="1:10" ht="18" x14ac:dyDescent="0.35">
      <c r="B13" s="1" t="s">
        <v>15</v>
      </c>
      <c r="D13">
        <f>D10</f>
        <v>12</v>
      </c>
      <c r="H13" s="5">
        <f>-H12*F11</f>
        <v>-0.83915200000000001</v>
      </c>
    </row>
    <row r="14" spans="1:10" ht="18" x14ac:dyDescent="0.35">
      <c r="A14" t="s">
        <v>24</v>
      </c>
      <c r="B14" s="1" t="s">
        <v>14</v>
      </c>
      <c r="C14">
        <v>37</v>
      </c>
      <c r="H14" s="11">
        <f>H12+H13</f>
        <v>233.56084799999999</v>
      </c>
    </row>
    <row r="15" spans="1:10" ht="18" x14ac:dyDescent="0.35">
      <c r="A15" t="s">
        <v>19</v>
      </c>
      <c r="B15" s="1" t="s">
        <v>16</v>
      </c>
      <c r="C15">
        <v>25</v>
      </c>
      <c r="I15">
        <v>11.56</v>
      </c>
    </row>
    <row r="16" spans="1:10" ht="18" x14ac:dyDescent="0.35">
      <c r="A16" t="s">
        <v>19</v>
      </c>
      <c r="B16" s="1" t="s">
        <v>16</v>
      </c>
      <c r="C16">
        <v>37</v>
      </c>
      <c r="I16">
        <v>9.7200000000000006</v>
      </c>
    </row>
    <row r="17" spans="1:10" ht="18" x14ac:dyDescent="0.35">
      <c r="A17" t="s">
        <v>20</v>
      </c>
      <c r="B17" s="1" t="s">
        <v>21</v>
      </c>
      <c r="C17">
        <v>25</v>
      </c>
      <c r="J17" s="5">
        <f>H12/I15</f>
        <v>20.27681660899654</v>
      </c>
    </row>
    <row r="18" spans="1:10" ht="18" x14ac:dyDescent="0.35">
      <c r="A18" s="9" t="s">
        <v>23</v>
      </c>
      <c r="B18" s="10" t="s">
        <v>21</v>
      </c>
      <c r="C18" s="9">
        <v>37</v>
      </c>
      <c r="D18" s="9"/>
      <c r="E18" s="9"/>
      <c r="F18" s="9"/>
      <c r="G18" s="9"/>
      <c r="H18" s="9"/>
      <c r="I18" s="9"/>
      <c r="J18" s="11">
        <f>H14/I16</f>
        <v>24.028893827160491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Erich Gnaiger</dc:creator>
  <cp:lastModifiedBy>Erich Gnaiger</cp:lastModifiedBy>
  <dcterms:created xsi:type="dcterms:W3CDTF">2021-12-19T10:22:03Z</dcterms:created>
  <dcterms:modified xsi:type="dcterms:W3CDTF">2022-01-09T14:45:21Z</dcterms:modified>
</cp:coreProperties>
</file>